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FB8F1AEC-6CC5-4AC1-ADBC-5F6B6BD5B02A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H35" i="4"/>
  <c r="H34" i="4"/>
  <c r="H33" i="4"/>
  <c r="H32" i="4"/>
  <c r="F38" i="4"/>
  <c r="E38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8" i="4" l="1"/>
  <c r="G38" i="4" s="1"/>
  <c r="G7" i="3"/>
  <c r="G6" i="3"/>
</calcChain>
</file>

<file path=xl/sharedStrings.xml><?xml version="1.0" encoding="utf-8"?>
<sst xmlns="http://schemas.openxmlformats.org/spreadsheetml/2006/main" count="794" uniqueCount="176">
  <si>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</si>
  <si>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</si>
  <si>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</si>
  <si>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</si>
  <si>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</si>
  <si>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</si>
  <si>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</si>
  <si>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</si>
  <si>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</si>
  <si>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</si>
  <si>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</si>
  <si>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</si>
  <si>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</si>
  <si>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</si>
  <si>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</si>
  <si>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</si>
  <si>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</si>
  <si>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</si>
  <si>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</si>
  <si>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</si>
  <si>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</si>
  <si>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</si>
  <si>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</si>
  <si>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</si>
  <si>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</si>
  <si>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</si>
  <si>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</si>
  <si>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</si>
  <si>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</si>
  <si>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</si>
  <si>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</si>
  <si>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</si>
  <si>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</si>
  <si>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</si>
  <si>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</si>
  <si>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</si>
  <si>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</si>
  <si>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</si>
  <si>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</si>
  <si>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</si>
  <si>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</si>
  <si>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</si>
  <si>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</si>
  <si>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</si>
  <si>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</si>
  <si>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</si>
  <si>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</si>
  <si>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</si>
  <si>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</si>
  <si>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</si>
  <si>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</si>
  <si>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</si>
  <si>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</si>
  <si>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</si>
  <si>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</si>
  <si>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</si>
  <si>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</si>
  <si>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</si>
  <si>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</si>
  <si>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</si>
  <si>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</si>
  <si>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</si>
  <si>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</si>
  <si>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</si>
  <si>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</si>
  <si>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</si>
  <si>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</si>
  <si>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</si>
  <si>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</si>
  <si>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</si>
  <si>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</si>
  <si>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</si>
  <si>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</si>
  <si>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</si>
  <si>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</si>
  <si>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</si>
  <si>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</si>
  <si>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</si>
  <si>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</si>
  <si>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</si>
  <si>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</si>
  <si>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</si>
  <si>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</si>
  <si>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</si>
  <si>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</si>
  <si>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</si>
  <si>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</si>
  <si>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Purchases of its own shares between 24/06/24 and 28/06/24</t>
  </si>
  <si>
    <t>24.-28.06.2024</t>
  </si>
  <si>
    <t>Woche 26</t>
  </si>
  <si>
    <t>OD_82iCfMb-00</t>
  </si>
  <si>
    <t>OD_82iXcBI-00</t>
  </si>
  <si>
    <t>OD_82id96x-00</t>
  </si>
  <si>
    <t>OD_82id96y-01</t>
  </si>
  <si>
    <t>OD_82iklZr-00</t>
  </si>
  <si>
    <t>OD_82jDC46-00</t>
  </si>
  <si>
    <t>OD_82jGPx4-00</t>
  </si>
  <si>
    <t>OD_82k3eqD-00</t>
  </si>
  <si>
    <t>OD_82k3eqD-02</t>
  </si>
  <si>
    <t>OD_82k90yG-01</t>
  </si>
  <si>
    <t>OD_82k90yP-00</t>
  </si>
  <si>
    <t>OD_82k90yQ-01</t>
  </si>
  <si>
    <t>OD_82k90yQ-03</t>
  </si>
  <si>
    <t>OD_82k90yR-00</t>
  </si>
  <si>
    <t>OD_82k90yR-02</t>
  </si>
  <si>
    <t>OD_82k90yS-00</t>
  </si>
  <si>
    <t>OD_82kEr9b-00</t>
  </si>
  <si>
    <t>OD_82oBt5I-00</t>
  </si>
  <si>
    <t>OD_82pywT4-00</t>
  </si>
  <si>
    <t>OD_82pywT5-00</t>
  </si>
  <si>
    <t>OD_82pywTC-00</t>
  </si>
  <si>
    <t>OD_82pywTC-02</t>
  </si>
  <si>
    <t>OD_82pywTE-00</t>
  </si>
  <si>
    <t>OD_82pyxEH-00</t>
  </si>
  <si>
    <t>OD_82pz1YG-00</t>
  </si>
  <si>
    <t>OD_82pz1rt-00</t>
  </si>
  <si>
    <t>OD_82q2kyx-00</t>
  </si>
  <si>
    <t>OD_82q2ltT-00</t>
  </si>
  <si>
    <t>OD_82q2lur-00</t>
  </si>
  <si>
    <t>OD_82q362a-00</t>
  </si>
  <si>
    <t>OD_82q362a-02</t>
  </si>
  <si>
    <t>OD_82q362b-00</t>
  </si>
  <si>
    <t>OD_82q362e-00</t>
  </si>
  <si>
    <t>OD_82q362e-02</t>
  </si>
  <si>
    <t>OD_82q362j-00</t>
  </si>
  <si>
    <t>OD_82q36jZ-00</t>
  </si>
  <si>
    <t>OD_82q4FqK-00</t>
  </si>
  <si>
    <t>OD_82q4Fuw-00</t>
  </si>
  <si>
    <t>OD_82q4Fux-00</t>
  </si>
  <si>
    <t>OD_82q4Fux-02</t>
  </si>
  <si>
    <t>OD_82q4Fux-04</t>
  </si>
  <si>
    <t>OD_82q4Fuy-00</t>
  </si>
  <si>
    <t>OD_82q4Fuz-00</t>
  </si>
  <si>
    <t>OD_82q4Fv1-00</t>
  </si>
  <si>
    <t>OD_82q4Fv7-00</t>
  </si>
  <si>
    <t>OD_82q5EiZ-00</t>
  </si>
  <si>
    <t>OD_82uWrhZ-00</t>
  </si>
  <si>
    <t>OD_82uWrhZ-02</t>
  </si>
  <si>
    <t>OD_82uuD7l-00</t>
  </si>
  <si>
    <t>OD_82v0Glt-00</t>
  </si>
  <si>
    <t>OD_82v0H1v-00</t>
  </si>
  <si>
    <t>OD_82vB9YO-00</t>
  </si>
  <si>
    <t>OD_82vKiPM-00</t>
  </si>
  <si>
    <t>OD_82vbhpW-00</t>
  </si>
  <si>
    <t>OD_82vbhxz-00</t>
  </si>
  <si>
    <t>OD_82vj558-00</t>
  </si>
  <si>
    <t>OD_82vj559-01</t>
  </si>
  <si>
    <t>OD_82vkWug-00</t>
  </si>
  <si>
    <t>OD_830OAAC-00</t>
  </si>
  <si>
    <t>OD_830VTt5-00</t>
  </si>
  <si>
    <t>OD_830bdVD-00</t>
  </si>
  <si>
    <t>OD_830gsaX-00</t>
  </si>
  <si>
    <t>OD_831NHVm-00</t>
  </si>
  <si>
    <t>OD_831XA6K-00</t>
  </si>
  <si>
    <t>OD_831aCRi-00</t>
  </si>
  <si>
    <t>OD_831cE66-00</t>
  </si>
  <si>
    <t>OD_831eddL-00</t>
  </si>
  <si>
    <t>OD_831eddV-00</t>
  </si>
  <si>
    <t>OD_831hADc-00</t>
  </si>
  <si>
    <t>OD_831hADm-00</t>
  </si>
  <si>
    <t>OD_831hAE2-00</t>
  </si>
  <si>
    <t>OD_831hAFI-00</t>
  </si>
  <si>
    <t>OD_831hfWu-00</t>
  </si>
  <si>
    <t>OD_835puRP-00</t>
  </si>
  <si>
    <t>OD_8363MzK-00</t>
  </si>
  <si>
    <t>OD_836G4i4-00</t>
  </si>
  <si>
    <t>OD_836eN1p-00</t>
  </si>
  <si>
    <t>OD_836eN1q-01</t>
  </si>
  <si>
    <t>OD_836n3aH-00</t>
  </si>
  <si>
    <t>OD_837E9PC-00</t>
  </si>
  <si>
    <t>OD_837U0X4-00</t>
  </si>
  <si>
    <t>OD_837U0X4-02</t>
  </si>
  <si>
    <t>OD_837U0X5-01</t>
  </si>
  <si>
    <t>OD_837U1C5-00</t>
  </si>
  <si>
    <t>OD_837UJMX-00</t>
  </si>
  <si>
    <t>OD_837UJMX-02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</si>
</sst>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10" sqref="M10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87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45467</v>
      </c>
      <c r="D6" s="9" t="s">
        <v>21</v>
      </c>
      <c r="E6" s="12">
        <v>3000</v>
      </c>
      <c r="F6" s="13">
        <v>21.560732999999999</v>
      </c>
      <c r="G6" s="14">
        <f>SUM(E6*F6)</f>
        <v>64682.199000000001</v>
      </c>
      <c r="H6" s="45">
        <f>ROUND(E6*F6,2)</f>
        <v>64682.2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45468</v>
      </c>
      <c r="D7" s="9" t="s">
        <v>21</v>
      </c>
      <c r="E7" s="12">
        <v>2914</v>
      </c>
      <c r="F7" s="13">
        <v>21.674520000000001</v>
      </c>
      <c r="G7" s="14">
        <f>SUM(E7*F7)</f>
        <v>63159.55128</v>
      </c>
      <c r="H7" s="45">
        <f t="shared" ref="H7:H9" si="0">ROUND(E7*F7,2)</f>
        <v>63159.55</v>
      </c>
      <c r="I7" s="31">
        <v>3.8109278132719652E-5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45469</v>
      </c>
      <c r="D8" s="9" t="s">
        <v>21</v>
      </c>
      <c r="E8" s="12">
        <v>3000</v>
      </c>
      <c r="F8" s="13">
        <v>21.298200000000001</v>
      </c>
      <c r="G8" s="14">
        <f>SUM(E8*F8)</f>
        <v>63894.600000000006</v>
      </c>
      <c r="H8" s="45">
        <f t="shared" ref="H8" si="1">ROUND(E8*F8,2)</f>
        <v>63894.6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45470</v>
      </c>
      <c r="D9" s="9" t="s">
        <v>21</v>
      </c>
      <c r="E9" s="12">
        <v>3000</v>
      </c>
      <c r="F9" s="13">
        <v>21.354167</v>
      </c>
      <c r="G9" s="14"/>
      <c r="H9" s="45">
        <f t="shared" si="0"/>
        <v>64062.5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45471</v>
      </c>
      <c r="D10" s="9" t="s">
        <v>21</v>
      </c>
      <c r="E10" s="12">
        <v>3000</v>
      </c>
      <c r="F10" s="13">
        <v>21.980232999999998</v>
      </c>
      <c r="G10" s="14"/>
      <c r="H10" s="45">
        <f t="shared" ref="H10" si="2">ROUND(E10*F10,2)</f>
        <v>65940.7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14914</v>
      </c>
      <c r="F11" s="48">
        <f>SUMPRODUCT(E6:E10,F6:F10)/E11</f>
        <v>21.572988485986318</v>
      </c>
      <c r="G11" s="20"/>
      <c r="H11" s="49">
        <f>SUM(H6:H10)</f>
        <v>321739.55</v>
      </c>
      <c r="I11" s="50">
        <f>SUM(I6:I10)</f>
        <v>1.9504522102655489E-4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45467.381111111114</v>
      </c>
      <c r="F15" s="4" t="s">
        <v>21</v>
      </c>
      <c r="G15" s="4"/>
      <c r="H15" s="6">
        <v>21.4</v>
      </c>
      <c r="I15" s="4" t="s">
        <v>0</v>
      </c>
      <c r="J15" s="7">
        <v>254</v>
      </c>
      <c r="K15" s="4" t="s">
        <v>18</v>
      </c>
      <c r="L15" s="4" t="s">
        <v>90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45467.438888888886</v>
      </c>
      <c r="F16" s="4" t="s">
        <v>21</v>
      </c>
      <c r="G16" s="4"/>
      <c r="H16" s="6">
        <v>21.55</v>
      </c>
      <c r="I16" s="4" t="s">
        <v>0</v>
      </c>
      <c r="J16" s="7">
        <v>200</v>
      </c>
      <c r="K16" s="4" t="s">
        <v>18</v>
      </c>
      <c r="L16" s="4" t="s">
        <v>91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45467.454143518517</v>
      </c>
      <c r="F17" s="4" t="s">
        <v>21</v>
      </c>
      <c r="G17" s="4"/>
      <c r="H17" s="6">
        <v>21.55</v>
      </c>
      <c r="I17" s="4" t="s">
        <v>0</v>
      </c>
      <c r="J17" s="7">
        <v>37</v>
      </c>
      <c r="K17" s="4" t="s">
        <v>18</v>
      </c>
      <c r="L17" s="4" t="s">
        <v>92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45467.454143518517</v>
      </c>
      <c r="F18" s="4" t="s">
        <v>21</v>
      </c>
      <c r="G18" s="4"/>
      <c r="H18" s="6">
        <v>21.55</v>
      </c>
      <c r="I18" s="4" t="s">
        <v>0</v>
      </c>
      <c r="J18" s="7">
        <v>444</v>
      </c>
      <c r="K18" s="4" t="s">
        <v>18</v>
      </c>
      <c r="L18" s="4" t="s">
        <v>93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45467.475173611114</v>
      </c>
      <c r="F19" s="4" t="s">
        <v>21</v>
      </c>
      <c r="G19" s="4"/>
      <c r="H19" s="6">
        <v>21.7</v>
      </c>
      <c r="I19" s="4" t="s">
        <v>0</v>
      </c>
      <c r="J19" s="7">
        <v>264</v>
      </c>
      <c r="K19" s="4" t="s">
        <v>18</v>
      </c>
      <c r="L19" s="4" t="s">
        <v>94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45467.553587962961</v>
      </c>
      <c r="F20" s="4" t="s">
        <v>21</v>
      </c>
      <c r="G20" s="4"/>
      <c r="H20" s="6">
        <v>21.65</v>
      </c>
      <c r="I20" s="4" t="s">
        <v>0</v>
      </c>
      <c r="J20" s="7">
        <v>204</v>
      </c>
      <c r="K20" s="4" t="s">
        <v>18</v>
      </c>
      <c r="L20" s="4" t="s">
        <v>95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45467.562476851854</v>
      </c>
      <c r="F21" s="4" t="s">
        <v>21</v>
      </c>
      <c r="G21" s="4"/>
      <c r="H21" s="6">
        <v>21.55</v>
      </c>
      <c r="I21" s="4" t="s">
        <v>0</v>
      </c>
      <c r="J21" s="7">
        <v>44</v>
      </c>
      <c r="K21" s="4" t="s">
        <v>18</v>
      </c>
      <c r="L21" s="4" t="s">
        <v>96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45467.698298611111</v>
      </c>
      <c r="F22" s="4" t="s">
        <v>21</v>
      </c>
      <c r="G22" s="4"/>
      <c r="H22" s="6">
        <v>21.55</v>
      </c>
      <c r="I22" s="4" t="s">
        <v>0</v>
      </c>
      <c r="J22" s="7">
        <v>274</v>
      </c>
      <c r="K22" s="4" t="s">
        <v>18</v>
      </c>
      <c r="L22" s="4" t="s">
        <v>97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45467.698298611111</v>
      </c>
      <c r="F23" s="4" t="s">
        <v>21</v>
      </c>
      <c r="G23" s="4"/>
      <c r="H23" s="6">
        <v>21.55</v>
      </c>
      <c r="I23" s="4" t="s">
        <v>0</v>
      </c>
      <c r="J23" s="7">
        <v>819</v>
      </c>
      <c r="K23" s="4" t="s">
        <v>18</v>
      </c>
      <c r="L23" s="4" t="s">
        <v>98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45467.713078703702</v>
      </c>
      <c r="F24" s="4" t="s">
        <v>21</v>
      </c>
      <c r="G24" s="4"/>
      <c r="H24" s="6">
        <v>21.5</v>
      </c>
      <c r="I24" s="4" t="s">
        <v>0</v>
      </c>
      <c r="J24" s="7">
        <v>4</v>
      </c>
      <c r="K24" s="4" t="s">
        <v>18</v>
      </c>
      <c r="L24" s="4" t="s">
        <v>99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45467.713078703702</v>
      </c>
      <c r="F25" s="4" t="s">
        <v>21</v>
      </c>
      <c r="G25" s="4"/>
      <c r="H25" s="6">
        <v>21.5</v>
      </c>
      <c r="I25" s="4" t="s">
        <v>0</v>
      </c>
      <c r="J25" s="7">
        <v>108</v>
      </c>
      <c r="K25" s="4" t="s">
        <v>18</v>
      </c>
      <c r="L25" s="4" t="s">
        <v>100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45467.713078703702</v>
      </c>
      <c r="F26" s="4" t="s">
        <v>21</v>
      </c>
      <c r="G26" s="4"/>
      <c r="H26" s="6">
        <v>21.5</v>
      </c>
      <c r="I26" s="4" t="s">
        <v>0</v>
      </c>
      <c r="J26" s="7">
        <v>9</v>
      </c>
      <c r="K26" s="4" t="s">
        <v>18</v>
      </c>
      <c r="L26" s="4" t="s">
        <v>101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45467.713078703702</v>
      </c>
      <c r="F27" s="4" t="s">
        <v>21</v>
      </c>
      <c r="G27" s="4"/>
      <c r="H27" s="6">
        <v>21.5</v>
      </c>
      <c r="I27" s="4" t="s">
        <v>0</v>
      </c>
      <c r="J27" s="7">
        <v>2</v>
      </c>
      <c r="K27" s="4" t="s">
        <v>18</v>
      </c>
      <c r="L27" s="4" t="s">
        <v>102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45467.713078703702</v>
      </c>
      <c r="F28" s="4" t="s">
        <v>21</v>
      </c>
      <c r="G28" s="4"/>
      <c r="H28" s="6">
        <v>21.5</v>
      </c>
      <c r="I28" s="4" t="s">
        <v>0</v>
      </c>
      <c r="J28" s="7">
        <v>1</v>
      </c>
      <c r="K28" s="4" t="s">
        <v>18</v>
      </c>
      <c r="L28" s="4" t="s">
        <v>103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45467.713078703702</v>
      </c>
      <c r="F29" s="4" t="s">
        <v>21</v>
      </c>
      <c r="G29" s="4"/>
      <c r="H29" s="6">
        <v>21.5</v>
      </c>
      <c r="I29" s="4" t="s">
        <v>0</v>
      </c>
      <c r="J29" s="7">
        <v>1</v>
      </c>
      <c r="K29" s="4" t="s">
        <v>18</v>
      </c>
      <c r="L29" s="4" t="s">
        <v>104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45467.713078703702</v>
      </c>
      <c r="F30" s="4" t="s">
        <v>21</v>
      </c>
      <c r="G30" s="4"/>
      <c r="H30" s="6">
        <v>21.5</v>
      </c>
      <c r="I30" s="4" t="s">
        <v>0</v>
      </c>
      <c r="J30" s="7">
        <v>2</v>
      </c>
      <c r="K30" s="4" t="s">
        <v>18</v>
      </c>
      <c r="L30" s="4" t="s">
        <v>105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45467.729189814818</v>
      </c>
      <c r="F31" s="4" t="s">
        <v>21</v>
      </c>
      <c r="G31" s="4"/>
      <c r="H31" s="6">
        <v>21.6</v>
      </c>
      <c r="I31" s="4" t="s">
        <v>0</v>
      </c>
      <c r="J31" s="7">
        <v>333</v>
      </c>
      <c r="K31" s="4" t="s">
        <v>18</v>
      </c>
      <c r="L31" s="4" t="s">
        <v>106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45468.405092592591</v>
      </c>
      <c r="F32" s="4" t="s">
        <v>21</v>
      </c>
      <c r="G32" s="4"/>
      <c r="H32" s="6">
        <v>21.55</v>
      </c>
      <c r="I32" s="4" t="s">
        <v>0</v>
      </c>
      <c r="J32" s="7">
        <v>9</v>
      </c>
      <c r="K32" s="4" t="s">
        <v>18</v>
      </c>
      <c r="L32" s="4" t="s">
        <v>107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45468.711423611108</v>
      </c>
      <c r="F33" s="4" t="s">
        <v>21</v>
      </c>
      <c r="G33" s="4"/>
      <c r="H33" s="6">
        <v>21.65</v>
      </c>
      <c r="I33" s="4" t="s">
        <v>0</v>
      </c>
      <c r="J33" s="7">
        <v>864</v>
      </c>
      <c r="K33" s="4" t="s">
        <v>18</v>
      </c>
      <c r="L33" s="4" t="s">
        <v>108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45468.711423611108</v>
      </c>
      <c r="F34" s="4" t="s">
        <v>21</v>
      </c>
      <c r="G34" s="4"/>
      <c r="H34" s="6">
        <v>21.65</v>
      </c>
      <c r="I34" s="4" t="s">
        <v>0</v>
      </c>
      <c r="J34" s="7">
        <v>100</v>
      </c>
      <c r="K34" s="4" t="s">
        <v>18</v>
      </c>
      <c r="L34" s="4" t="s">
        <v>109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45468.711423611108</v>
      </c>
      <c r="F35" s="4" t="s">
        <v>21</v>
      </c>
      <c r="G35" s="4"/>
      <c r="H35" s="6">
        <v>21.65</v>
      </c>
      <c r="I35" s="4" t="s">
        <v>0</v>
      </c>
      <c r="J35" s="7">
        <v>58</v>
      </c>
      <c r="K35" s="4" t="s">
        <v>18</v>
      </c>
      <c r="L35" s="4" t="s">
        <v>110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45468.711423611108</v>
      </c>
      <c r="F36" s="4" t="s">
        <v>21</v>
      </c>
      <c r="G36" s="4"/>
      <c r="H36" s="6">
        <v>21.65</v>
      </c>
      <c r="I36" s="4" t="s">
        <v>0</v>
      </c>
      <c r="J36" s="7">
        <v>36</v>
      </c>
      <c r="K36" s="4" t="s">
        <v>18</v>
      </c>
      <c r="L36" s="4" t="s">
        <v>111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45468.711423611108</v>
      </c>
      <c r="F37" s="4" t="s">
        <v>21</v>
      </c>
      <c r="G37" s="4"/>
      <c r="H37" s="6">
        <v>21.65</v>
      </c>
      <c r="I37" s="4" t="s">
        <v>0</v>
      </c>
      <c r="J37" s="7">
        <v>36</v>
      </c>
      <c r="K37" s="4" t="s">
        <v>18</v>
      </c>
      <c r="L37" s="4" t="s">
        <v>112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45468.711458333331</v>
      </c>
      <c r="F38" s="4" t="s">
        <v>21</v>
      </c>
      <c r="G38" s="4"/>
      <c r="H38" s="6">
        <v>21.65</v>
      </c>
      <c r="I38" s="4" t="s">
        <v>0</v>
      </c>
      <c r="J38" s="7">
        <v>110</v>
      </c>
      <c r="K38" s="4" t="s">
        <v>18</v>
      </c>
      <c r="L38" s="4" t="s">
        <v>113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45468.711655092593</v>
      </c>
      <c r="F39" s="4" t="s">
        <v>21</v>
      </c>
      <c r="G39" s="4"/>
      <c r="H39" s="6">
        <v>21.65</v>
      </c>
      <c r="I39" s="4" t="s">
        <v>0</v>
      </c>
      <c r="J39" s="7">
        <v>120</v>
      </c>
      <c r="K39" s="4" t="s">
        <v>18</v>
      </c>
      <c r="L39" s="4" t="s">
        <v>114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45468.71166666667</v>
      </c>
      <c r="F40" s="4" t="s">
        <v>21</v>
      </c>
      <c r="G40" s="4"/>
      <c r="H40" s="6">
        <v>21.65</v>
      </c>
      <c r="I40" s="4" t="s">
        <v>0</v>
      </c>
      <c r="J40" s="7">
        <v>134</v>
      </c>
      <c r="K40" s="4" t="s">
        <v>18</v>
      </c>
      <c r="L40" s="4" t="s">
        <v>115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45468.721956018519</v>
      </c>
      <c r="F41" s="4" t="s">
        <v>21</v>
      </c>
      <c r="G41" s="4"/>
      <c r="H41" s="6">
        <v>21.7</v>
      </c>
      <c r="I41" s="4" t="s">
        <v>0</v>
      </c>
      <c r="J41" s="7">
        <v>4</v>
      </c>
      <c r="K41" s="4" t="s">
        <v>18</v>
      </c>
      <c r="L41" s="4" t="s">
        <v>116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45468.721990740742</v>
      </c>
      <c r="F42" s="4" t="s">
        <v>21</v>
      </c>
      <c r="G42" s="4"/>
      <c r="H42" s="6">
        <v>21.7</v>
      </c>
      <c r="I42" s="4" t="s">
        <v>0</v>
      </c>
      <c r="J42" s="7">
        <v>140</v>
      </c>
      <c r="K42" s="4" t="s">
        <v>18</v>
      </c>
      <c r="L42" s="4" t="s">
        <v>117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45468.721990740742</v>
      </c>
      <c r="F43" s="4" t="s">
        <v>21</v>
      </c>
      <c r="G43" s="4"/>
      <c r="H43" s="6">
        <v>21.7</v>
      </c>
      <c r="I43" s="4" t="s">
        <v>0</v>
      </c>
      <c r="J43" s="7">
        <v>4</v>
      </c>
      <c r="K43" s="4" t="s">
        <v>18</v>
      </c>
      <c r="L43" s="4" t="s">
        <v>118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45468.722893518519</v>
      </c>
      <c r="F44" s="4" t="s">
        <v>21</v>
      </c>
      <c r="G44" s="4"/>
      <c r="H44" s="6">
        <v>21.7</v>
      </c>
      <c r="I44" s="4" t="s">
        <v>0</v>
      </c>
      <c r="J44" s="7">
        <v>9</v>
      </c>
      <c r="K44" s="4" t="s">
        <v>18</v>
      </c>
      <c r="L44" s="4" t="s">
        <v>119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45468.722893518519</v>
      </c>
      <c r="F45" s="4" t="s">
        <v>21</v>
      </c>
      <c r="G45" s="4"/>
      <c r="H45" s="6">
        <v>21.7</v>
      </c>
      <c r="I45" s="4" t="s">
        <v>0</v>
      </c>
      <c r="J45" s="7">
        <v>4</v>
      </c>
      <c r="K45" s="4" t="s">
        <v>18</v>
      </c>
      <c r="L45" s="4" t="s">
        <v>120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45468.722893518519</v>
      </c>
      <c r="F46" s="4" t="s">
        <v>21</v>
      </c>
      <c r="G46" s="4"/>
      <c r="H46" s="6">
        <v>21.7</v>
      </c>
      <c r="I46" s="4" t="s">
        <v>0</v>
      </c>
      <c r="J46" s="7">
        <v>343</v>
      </c>
      <c r="K46" s="4" t="s">
        <v>18</v>
      </c>
      <c r="L46" s="4" t="s">
        <v>121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45468.722893518519</v>
      </c>
      <c r="F47" s="4" t="s">
        <v>21</v>
      </c>
      <c r="G47" s="4"/>
      <c r="H47" s="6">
        <v>21.7</v>
      </c>
      <c r="I47" s="4" t="s">
        <v>0</v>
      </c>
      <c r="J47" s="7">
        <v>11</v>
      </c>
      <c r="K47" s="4" t="s">
        <v>18</v>
      </c>
      <c r="L47" s="4" t="s">
        <v>122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45468.722893518519</v>
      </c>
      <c r="F48" s="4" t="s">
        <v>21</v>
      </c>
      <c r="G48" s="4"/>
      <c r="H48" s="6">
        <v>21.7</v>
      </c>
      <c r="I48" s="4" t="s">
        <v>0</v>
      </c>
      <c r="J48" s="7">
        <v>4</v>
      </c>
      <c r="K48" s="4" t="s">
        <v>18</v>
      </c>
      <c r="L48" s="4" t="s">
        <v>123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45468.722893518519</v>
      </c>
      <c r="F49" s="4" t="s">
        <v>21</v>
      </c>
      <c r="G49" s="4"/>
      <c r="H49" s="6">
        <v>21.7</v>
      </c>
      <c r="I49" s="4" t="s">
        <v>0</v>
      </c>
      <c r="J49" s="7">
        <v>74</v>
      </c>
      <c r="K49" s="4" t="s">
        <v>18</v>
      </c>
      <c r="L49" s="4" t="s">
        <v>124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45468.722916666666</v>
      </c>
      <c r="F50" s="4" t="s">
        <v>21</v>
      </c>
      <c r="G50" s="4"/>
      <c r="H50" s="6">
        <v>21.7</v>
      </c>
      <c r="I50" s="4" t="s">
        <v>0</v>
      </c>
      <c r="J50" s="7">
        <v>170</v>
      </c>
      <c r="K50" s="4" t="s">
        <v>18</v>
      </c>
      <c r="L50" s="4" t="s">
        <v>125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45468.726087962961</v>
      </c>
      <c r="F51" s="4" t="s">
        <v>21</v>
      </c>
      <c r="G51" s="4"/>
      <c r="H51" s="6">
        <v>21.7</v>
      </c>
      <c r="I51" s="4" t="s">
        <v>0</v>
      </c>
      <c r="J51" s="7">
        <v>93</v>
      </c>
      <c r="K51" s="4" t="s">
        <v>18</v>
      </c>
      <c r="L51" s="4" t="s">
        <v>126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45468.726087962961</v>
      </c>
      <c r="F52" s="4" t="s">
        <v>21</v>
      </c>
      <c r="G52" s="4"/>
      <c r="H52" s="6">
        <v>21.7</v>
      </c>
      <c r="I52" s="4" t="s">
        <v>0</v>
      </c>
      <c r="J52" s="7">
        <v>58</v>
      </c>
      <c r="K52" s="4" t="s">
        <v>18</v>
      </c>
      <c r="L52" s="4" t="s">
        <v>127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45468.726087962961</v>
      </c>
      <c r="F53" s="4" t="s">
        <v>21</v>
      </c>
      <c r="G53" s="4"/>
      <c r="H53" s="6">
        <v>21.7</v>
      </c>
      <c r="I53" s="4" t="s">
        <v>0</v>
      </c>
      <c r="J53" s="7">
        <v>36</v>
      </c>
      <c r="K53" s="4" t="s">
        <v>18</v>
      </c>
      <c r="L53" s="4" t="s">
        <v>128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45468.726087962961</v>
      </c>
      <c r="F54" s="4" t="s">
        <v>21</v>
      </c>
      <c r="G54" s="4"/>
      <c r="H54" s="6">
        <v>21.7</v>
      </c>
      <c r="I54" s="4" t="s">
        <v>0</v>
      </c>
      <c r="J54" s="7">
        <v>86</v>
      </c>
      <c r="K54" s="4" t="s">
        <v>18</v>
      </c>
      <c r="L54" s="4" t="s">
        <v>129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45468.726087962961</v>
      </c>
      <c r="F55" s="4" t="s">
        <v>21</v>
      </c>
      <c r="G55" s="4"/>
      <c r="H55" s="6">
        <v>21.7</v>
      </c>
      <c r="I55" s="4" t="s">
        <v>0</v>
      </c>
      <c r="J55" s="7">
        <v>4</v>
      </c>
      <c r="K55" s="4" t="s">
        <v>18</v>
      </c>
      <c r="L55" s="4" t="s">
        <v>130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45468.726087962961</v>
      </c>
      <c r="F56" s="4" t="s">
        <v>21</v>
      </c>
      <c r="G56" s="4"/>
      <c r="H56" s="6">
        <v>21.7</v>
      </c>
      <c r="I56" s="4" t="s">
        <v>0</v>
      </c>
      <c r="J56" s="7">
        <v>274</v>
      </c>
      <c r="K56" s="4" t="s">
        <v>18</v>
      </c>
      <c r="L56" s="4" t="s">
        <v>131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45468.726087962961</v>
      </c>
      <c r="F57" s="4" t="s">
        <v>21</v>
      </c>
      <c r="G57" s="4"/>
      <c r="H57" s="6">
        <v>21.7</v>
      </c>
      <c r="I57" s="4" t="s">
        <v>0</v>
      </c>
      <c r="J57" s="7">
        <v>4</v>
      </c>
      <c r="K57" s="4" t="s">
        <v>18</v>
      </c>
      <c r="L57" s="4" t="s">
        <v>132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45468.726087962961</v>
      </c>
      <c r="F58" s="4" t="s">
        <v>21</v>
      </c>
      <c r="G58" s="4"/>
      <c r="H58" s="6">
        <v>21.7</v>
      </c>
      <c r="I58" s="4" t="s">
        <v>0</v>
      </c>
      <c r="J58" s="7">
        <v>3</v>
      </c>
      <c r="K58" s="4" t="s">
        <v>18</v>
      </c>
      <c r="L58" s="4" t="s">
        <v>133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45468.726087962961</v>
      </c>
      <c r="F59" s="4" t="s">
        <v>21</v>
      </c>
      <c r="G59" s="4"/>
      <c r="H59" s="6">
        <v>21.7</v>
      </c>
      <c r="I59" s="4" t="s">
        <v>0</v>
      </c>
      <c r="J59" s="7">
        <v>45</v>
      </c>
      <c r="K59" s="4" t="s">
        <v>18</v>
      </c>
      <c r="L59" s="4" t="s">
        <v>134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45468.728796296295</v>
      </c>
      <c r="F60" s="4" t="s">
        <v>21</v>
      </c>
      <c r="G60" s="4"/>
      <c r="H60" s="6">
        <v>21.7</v>
      </c>
      <c r="I60" s="4" t="s">
        <v>0</v>
      </c>
      <c r="J60" s="7">
        <v>81</v>
      </c>
      <c r="K60" s="4" t="s">
        <v>18</v>
      </c>
      <c r="L60" s="4" t="s">
        <v>135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45469.48909722222</v>
      </c>
      <c r="F61" s="4" t="s">
        <v>21</v>
      </c>
      <c r="G61" s="4"/>
      <c r="H61" s="6">
        <v>21.5</v>
      </c>
      <c r="I61" s="4" t="s">
        <v>0</v>
      </c>
      <c r="J61" s="7">
        <v>299</v>
      </c>
      <c r="K61" s="4" t="s">
        <v>18</v>
      </c>
      <c r="L61" s="4" t="s">
        <v>136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45469.48909722222</v>
      </c>
      <c r="F62" s="4" t="s">
        <v>21</v>
      </c>
      <c r="G62" s="4"/>
      <c r="H62" s="6">
        <v>21.5</v>
      </c>
      <c r="I62" s="4" t="s">
        <v>0</v>
      </c>
      <c r="J62" s="7">
        <v>729</v>
      </c>
      <c r="K62" s="4" t="s">
        <v>18</v>
      </c>
      <c r="L62" s="4" t="s">
        <v>137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45469.553483796299</v>
      </c>
      <c r="F63" s="4" t="s">
        <v>21</v>
      </c>
      <c r="G63" s="4"/>
      <c r="H63" s="6">
        <v>21.3</v>
      </c>
      <c r="I63" s="4" t="s">
        <v>0</v>
      </c>
      <c r="J63" s="7">
        <v>2</v>
      </c>
      <c r="K63" s="4" t="s">
        <v>18</v>
      </c>
      <c r="L63" s="4" t="s">
        <v>138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45469.570196759261</v>
      </c>
      <c r="F64" s="4" t="s">
        <v>21</v>
      </c>
      <c r="G64" s="4"/>
      <c r="H64" s="6">
        <v>21.4</v>
      </c>
      <c r="I64" s="4" t="s">
        <v>0</v>
      </c>
      <c r="J64" s="7">
        <v>275</v>
      </c>
      <c r="K64" s="4" t="s">
        <v>18</v>
      </c>
      <c r="L64" s="4" t="s">
        <v>139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45469.570208333331</v>
      </c>
      <c r="F65" s="4" t="s">
        <v>21</v>
      </c>
      <c r="G65" s="4"/>
      <c r="H65" s="6">
        <v>21.4</v>
      </c>
      <c r="I65" s="4" t="s">
        <v>0</v>
      </c>
      <c r="J65" s="7">
        <v>371</v>
      </c>
      <c r="K65" s="4" t="s">
        <v>18</v>
      </c>
      <c r="L65" s="4" t="s">
        <v>140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45469.600219907406</v>
      </c>
      <c r="F66" s="4" t="s">
        <v>21</v>
      </c>
      <c r="G66" s="4"/>
      <c r="H66" s="6">
        <v>21.2</v>
      </c>
      <c r="I66" s="4" t="s">
        <v>0</v>
      </c>
      <c r="J66" s="7">
        <v>13</v>
      </c>
      <c r="K66" s="4" t="s">
        <v>18</v>
      </c>
      <c r="L66" s="4" t="s">
        <v>141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45469.626597222225</v>
      </c>
      <c r="F67" s="4" t="s">
        <v>21</v>
      </c>
      <c r="G67" s="4"/>
      <c r="H67" s="6">
        <v>21.2</v>
      </c>
      <c r="I67" s="4" t="s">
        <v>0</v>
      </c>
      <c r="J67" s="7">
        <v>270</v>
      </c>
      <c r="K67" s="4" t="s">
        <v>18</v>
      </c>
      <c r="L67" s="4" t="s">
        <v>142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45469.673472222225</v>
      </c>
      <c r="F68" s="4" t="s">
        <v>21</v>
      </c>
      <c r="G68" s="4"/>
      <c r="H68" s="6">
        <v>21.1</v>
      </c>
      <c r="I68" s="4" t="s">
        <v>0</v>
      </c>
      <c r="J68" s="7">
        <v>4</v>
      </c>
      <c r="K68" s="4" t="s">
        <v>18</v>
      </c>
      <c r="L68" s="4" t="s">
        <v>143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45469.673472222225</v>
      </c>
      <c r="F69" s="4" t="s">
        <v>21</v>
      </c>
      <c r="G69" s="4"/>
      <c r="H69" s="6">
        <v>21.1</v>
      </c>
      <c r="I69" s="4" t="s">
        <v>0</v>
      </c>
      <c r="J69" s="7">
        <v>4</v>
      </c>
      <c r="K69" s="4" t="s">
        <v>18</v>
      </c>
      <c r="L69" s="4" t="s">
        <v>144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45469.693807870368</v>
      </c>
      <c r="F70" s="4" t="s">
        <v>21</v>
      </c>
      <c r="G70" s="4"/>
      <c r="H70" s="6">
        <v>21.1</v>
      </c>
      <c r="I70" s="4" t="s">
        <v>0</v>
      </c>
      <c r="J70" s="7">
        <v>245</v>
      </c>
      <c r="K70" s="4" t="s">
        <v>18</v>
      </c>
      <c r="L70" s="4" t="s">
        <v>145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45469.693807870368</v>
      </c>
      <c r="F71" s="4" t="s">
        <v>21</v>
      </c>
      <c r="G71" s="4"/>
      <c r="H71" s="6">
        <v>21.1</v>
      </c>
      <c r="I71" s="4" t="s">
        <v>0</v>
      </c>
      <c r="J71" s="7">
        <v>397</v>
      </c>
      <c r="K71" s="4" t="s">
        <v>18</v>
      </c>
      <c r="L71" s="4" t="s">
        <v>146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45469.697812500002</v>
      </c>
      <c r="F72" s="4" t="s">
        <v>21</v>
      </c>
      <c r="G72" s="4"/>
      <c r="H72" s="6">
        <v>21</v>
      </c>
      <c r="I72" s="4" t="s">
        <v>0</v>
      </c>
      <c r="J72" s="7">
        <v>391</v>
      </c>
      <c r="K72" s="4" t="s">
        <v>18</v>
      </c>
      <c r="L72" s="4" t="s">
        <v>147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45470.491226851853</v>
      </c>
      <c r="F73" s="4" t="s">
        <v>21</v>
      </c>
      <c r="G73" s="4"/>
      <c r="H73" s="6">
        <v>20.9</v>
      </c>
      <c r="I73" s="4" t="s">
        <v>0</v>
      </c>
      <c r="J73" s="7">
        <v>30</v>
      </c>
      <c r="K73" s="4" t="s">
        <v>18</v>
      </c>
      <c r="L73" s="4" t="s">
        <v>148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45470.511412037034</v>
      </c>
      <c r="F74" s="4" t="s">
        <v>21</v>
      </c>
      <c r="G74" s="4"/>
      <c r="H74" s="6">
        <v>20.9</v>
      </c>
      <c r="I74" s="4" t="s">
        <v>0</v>
      </c>
      <c r="J74" s="7">
        <v>260</v>
      </c>
      <c r="K74" s="4" t="s">
        <v>18</v>
      </c>
      <c r="L74" s="4" t="s">
        <v>149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45470.528391203705</v>
      </c>
      <c r="F75" s="4" t="s">
        <v>21</v>
      </c>
      <c r="G75" s="4"/>
      <c r="H75" s="6">
        <v>21</v>
      </c>
      <c r="I75" s="4" t="s">
        <v>0</v>
      </c>
      <c r="J75" s="7">
        <v>289</v>
      </c>
      <c r="K75" s="4" t="s">
        <v>18</v>
      </c>
      <c r="L75" s="4" t="s">
        <v>150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45470.542847222219</v>
      </c>
      <c r="F76" s="4" t="s">
        <v>21</v>
      </c>
      <c r="G76" s="4"/>
      <c r="H76" s="6">
        <v>20.95</v>
      </c>
      <c r="I76" s="4" t="s">
        <v>0</v>
      </c>
      <c r="J76" s="7">
        <v>4</v>
      </c>
      <c r="K76" s="4" t="s">
        <v>18</v>
      </c>
      <c r="L76" s="4" t="s">
        <v>151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45470.659814814811</v>
      </c>
      <c r="F77" s="4" t="s">
        <v>21</v>
      </c>
      <c r="G77" s="4"/>
      <c r="H77" s="6">
        <v>20.95</v>
      </c>
      <c r="I77" s="4" t="s">
        <v>0</v>
      </c>
      <c r="J77" s="7">
        <v>130</v>
      </c>
      <c r="K77" s="4" t="s">
        <v>18</v>
      </c>
      <c r="L77" s="4" t="s">
        <v>152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45470.687071759261</v>
      </c>
      <c r="F78" s="4" t="s">
        <v>21</v>
      </c>
      <c r="G78" s="4"/>
      <c r="H78" s="6">
        <v>21.25</v>
      </c>
      <c r="I78" s="4" t="s">
        <v>0</v>
      </c>
      <c r="J78" s="7">
        <v>281</v>
      </c>
      <c r="K78" s="4" t="s">
        <v>18</v>
      </c>
      <c r="L78" s="4" t="s">
        <v>153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45470.695451388892</v>
      </c>
      <c r="F79" s="4" t="s">
        <v>21</v>
      </c>
      <c r="G79" s="4"/>
      <c r="H79" s="6">
        <v>21.35</v>
      </c>
      <c r="I79" s="4" t="s">
        <v>0</v>
      </c>
      <c r="J79" s="7">
        <v>279</v>
      </c>
      <c r="K79" s="4" t="s">
        <v>18</v>
      </c>
      <c r="L79" s="4" t="s">
        <v>154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45470.701041666667</v>
      </c>
      <c r="F80" s="4" t="s">
        <v>21</v>
      </c>
      <c r="G80" s="4"/>
      <c r="H80" s="6">
        <v>21.4</v>
      </c>
      <c r="I80" s="4" t="s">
        <v>0</v>
      </c>
      <c r="J80" s="7">
        <v>257</v>
      </c>
      <c r="K80" s="4" t="s">
        <v>18</v>
      </c>
      <c r="L80" s="4" t="s">
        <v>155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45470.707685185182</v>
      </c>
      <c r="F81" s="4" t="s">
        <v>21</v>
      </c>
      <c r="G81" s="4"/>
      <c r="H81" s="6">
        <v>21.5</v>
      </c>
      <c r="I81" s="4" t="s">
        <v>0</v>
      </c>
      <c r="J81" s="7">
        <v>500</v>
      </c>
      <c r="K81" s="4" t="s">
        <v>18</v>
      </c>
      <c r="L81" s="4" t="s">
        <v>156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45470.707685185182</v>
      </c>
      <c r="F82" s="4" t="s">
        <v>21</v>
      </c>
      <c r="G82" s="4"/>
      <c r="H82" s="6">
        <v>21.5</v>
      </c>
      <c r="I82" s="4" t="s">
        <v>0</v>
      </c>
      <c r="J82" s="7">
        <v>45</v>
      </c>
      <c r="K82" s="4" t="s">
        <v>18</v>
      </c>
      <c r="L82" s="4" t="s">
        <v>157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45470.71465277778</v>
      </c>
      <c r="F83" s="4" t="s">
        <v>21</v>
      </c>
      <c r="G83" s="4"/>
      <c r="H83" s="6">
        <v>21.6</v>
      </c>
      <c r="I83" s="4" t="s">
        <v>0</v>
      </c>
      <c r="J83" s="7">
        <v>452</v>
      </c>
      <c r="K83" s="4" t="s">
        <v>18</v>
      </c>
      <c r="L83" s="4" t="s">
        <v>158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45470.71465277778</v>
      </c>
      <c r="F84" s="4" t="s">
        <v>21</v>
      </c>
      <c r="G84" s="4"/>
      <c r="H84" s="6">
        <v>21.6</v>
      </c>
      <c r="I84" s="4" t="s">
        <v>0</v>
      </c>
      <c r="J84" s="7">
        <v>1</v>
      </c>
      <c r="K84" s="4" t="s">
        <v>18</v>
      </c>
      <c r="L84" s="4" t="s">
        <v>159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45470.71465277778</v>
      </c>
      <c r="F85" s="4" t="s">
        <v>21</v>
      </c>
      <c r="G85" s="4"/>
      <c r="H85" s="6">
        <v>21.6</v>
      </c>
      <c r="I85" s="4" t="s">
        <v>0</v>
      </c>
      <c r="J85" s="7">
        <v>47</v>
      </c>
      <c r="K85" s="4" t="s">
        <v>18</v>
      </c>
      <c r="L85" s="4" t="s">
        <v>160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45470.71465277778</v>
      </c>
      <c r="F86" s="4" t="s">
        <v>21</v>
      </c>
      <c r="G86" s="4"/>
      <c r="H86" s="6">
        <v>21.6</v>
      </c>
      <c r="I86" s="4" t="s">
        <v>0</v>
      </c>
      <c r="J86" s="7">
        <v>38</v>
      </c>
      <c r="K86" s="4" t="s">
        <v>18</v>
      </c>
      <c r="L86" s="4" t="s">
        <v>161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45470.716053240743</v>
      </c>
      <c r="F87" s="4" t="s">
        <v>21</v>
      </c>
      <c r="G87" s="4"/>
      <c r="H87" s="6">
        <v>21.6</v>
      </c>
      <c r="I87" s="4" t="s">
        <v>0</v>
      </c>
      <c r="J87" s="7">
        <v>387</v>
      </c>
      <c r="K87" s="4" t="s">
        <v>18</v>
      </c>
      <c r="L87" s="4" t="s">
        <v>162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45471.42287037037</v>
      </c>
      <c r="F88" s="4" t="s">
        <v>21</v>
      </c>
      <c r="G88" s="4"/>
      <c r="H88" s="6">
        <v>21.75</v>
      </c>
      <c r="I88" s="4" t="s">
        <v>0</v>
      </c>
      <c r="J88" s="7">
        <v>649</v>
      </c>
      <c r="K88" s="4" t="s">
        <v>18</v>
      </c>
      <c r="L88" s="4" t="s">
        <v>163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45471.46</v>
      </c>
      <c r="F89" s="4" t="s">
        <v>21</v>
      </c>
      <c r="G89" s="4"/>
      <c r="H89" s="6">
        <v>21.75</v>
      </c>
      <c r="I89" s="4" t="s">
        <v>0</v>
      </c>
      <c r="J89" s="7">
        <v>246</v>
      </c>
      <c r="K89" s="4" t="s">
        <v>18</v>
      </c>
      <c r="L89" s="4" t="s">
        <v>164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45471.495046296295</v>
      </c>
      <c r="F90" s="4" t="s">
        <v>21</v>
      </c>
      <c r="G90" s="4"/>
      <c r="H90" s="6">
        <v>21.95</v>
      </c>
      <c r="I90" s="4" t="s">
        <v>0</v>
      </c>
      <c r="J90" s="7">
        <v>318</v>
      </c>
      <c r="K90" s="4" t="s">
        <v>18</v>
      </c>
      <c r="L90" s="4" t="s">
        <v>165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45471.562060185184</v>
      </c>
      <c r="F91" s="4" t="s">
        <v>21</v>
      </c>
      <c r="G91" s="4"/>
      <c r="H91" s="6">
        <v>22.2</v>
      </c>
      <c r="I91" s="4" t="s">
        <v>0</v>
      </c>
      <c r="J91" s="7">
        <v>318</v>
      </c>
      <c r="K91" s="4" t="s">
        <v>18</v>
      </c>
      <c r="L91" s="4" t="s">
        <v>166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45471.562060185184</v>
      </c>
      <c r="F92" s="4" t="s">
        <v>21</v>
      </c>
      <c r="G92" s="4"/>
      <c r="H92" s="6">
        <v>22.2</v>
      </c>
      <c r="I92" s="4" t="s">
        <v>0</v>
      </c>
      <c r="J92" s="7">
        <v>87</v>
      </c>
      <c r="K92" s="4" t="s">
        <v>18</v>
      </c>
      <c r="L92" s="4" t="s">
        <v>167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45471.586030092592</v>
      </c>
      <c r="F93" s="4" t="s">
        <v>21</v>
      </c>
      <c r="G93" s="4"/>
      <c r="H93" s="6">
        <v>22.1</v>
      </c>
      <c r="I93" s="4" t="s">
        <v>0</v>
      </c>
      <c r="J93" s="7">
        <v>237</v>
      </c>
      <c r="K93" s="4" t="s">
        <v>18</v>
      </c>
      <c r="L93" s="4" t="s">
        <v>168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45471.660763888889</v>
      </c>
      <c r="F94" s="4" t="s">
        <v>21</v>
      </c>
      <c r="G94" s="4"/>
      <c r="H94" s="6">
        <v>21.95</v>
      </c>
      <c r="I94" s="4" t="s">
        <v>0</v>
      </c>
      <c r="J94" s="7">
        <v>259</v>
      </c>
      <c r="K94" s="4" t="s">
        <v>18</v>
      </c>
      <c r="L94" s="4" t="s">
        <v>169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45471.704502314817</v>
      </c>
      <c r="F95" s="4" t="s">
        <v>21</v>
      </c>
      <c r="G95" s="4"/>
      <c r="H95" s="6">
        <v>22.1</v>
      </c>
      <c r="I95" s="4" t="s">
        <v>0</v>
      </c>
      <c r="J95" s="7">
        <v>200</v>
      </c>
      <c r="K95" s="4" t="s">
        <v>18</v>
      </c>
      <c r="L95" s="4" t="s">
        <v>170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45471.704502314817</v>
      </c>
      <c r="F96" s="4" t="s">
        <v>21</v>
      </c>
      <c r="G96" s="4"/>
      <c r="H96" s="6">
        <v>22.1</v>
      </c>
      <c r="I96" s="4" t="s">
        <v>0</v>
      </c>
      <c r="J96" s="7">
        <v>83</v>
      </c>
      <c r="K96" s="4" t="s">
        <v>18</v>
      </c>
      <c r="L96" s="4" t="s">
        <v>171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45471.704502314817</v>
      </c>
      <c r="F97" s="4" t="s">
        <v>21</v>
      </c>
      <c r="G97" s="4"/>
      <c r="H97" s="6">
        <v>22.1</v>
      </c>
      <c r="I97" s="4" t="s">
        <v>0</v>
      </c>
      <c r="J97" s="7">
        <v>116</v>
      </c>
      <c r="K97" s="4" t="s">
        <v>18</v>
      </c>
      <c r="L97" s="4" t="s">
        <v>172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45471.704525462963</v>
      </c>
      <c r="F98" s="4" t="s">
        <v>21</v>
      </c>
      <c r="G98" s="4"/>
      <c r="H98" s="6">
        <v>22.1</v>
      </c>
      <c r="I98" s="4" t="s">
        <v>0</v>
      </c>
      <c r="J98" s="7">
        <v>240</v>
      </c>
      <c r="K98" s="4" t="s">
        <v>18</v>
      </c>
      <c r="L98" s="4" t="s">
        <v>173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45471.705335648148</v>
      </c>
      <c r="F99" s="4" t="s">
        <v>21</v>
      </c>
      <c r="G99" s="4"/>
      <c r="H99" s="6">
        <v>22.1</v>
      </c>
      <c r="I99" s="4" t="s">
        <v>0</v>
      </c>
      <c r="J99" s="7">
        <v>200</v>
      </c>
      <c r="K99" s="4" t="s">
        <v>18</v>
      </c>
      <c r="L99" s="4" t="s">
        <v>174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45471.705335648148</v>
      </c>
      <c r="F100" s="4" t="s">
        <v>21</v>
      </c>
      <c r="G100" s="4"/>
      <c r="H100" s="6">
        <v>22.1</v>
      </c>
      <c r="I100" s="4" t="s">
        <v>0</v>
      </c>
      <c r="J100" s="7">
        <v>47</v>
      </c>
      <c r="K100" s="4" t="s">
        <v>18</v>
      </c>
      <c r="L100" s="4" t="s">
        <v>175</v>
      </c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1"/>
  <sheetViews>
    <sheetView topLeftCell="A7" workbookViewId="0">
      <selection activeCell="H38" sqref="H38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">
      <c r="D35" s="34" t="s">
        <v>85</v>
      </c>
      <c r="E35" s="37">
        <v>15000</v>
      </c>
      <c r="F35" s="36">
        <v>1.9616992861729403E-4</v>
      </c>
      <c r="G35" s="39">
        <v>22.041773200000002</v>
      </c>
      <c r="H35" s="37">
        <f t="shared" ref="H35" si="8">ROUND(E35*G35,2)</f>
        <v>330626.59999999998</v>
      </c>
      <c r="I35" s="26" t="s">
        <v>86</v>
      </c>
    </row>
    <row r="36" spans="4:9" x14ac:dyDescent="0.2">
      <c r="D36" s="34" t="s">
        <v>88</v>
      </c>
      <c r="E36" s="37">
        <v>14914</v>
      </c>
      <c r="F36" s="36">
        <v>1.9504522102655489E-4</v>
      </c>
      <c r="G36" s="39">
        <v>21.572988485986318</v>
      </c>
      <c r="H36" s="37">
        <f t="shared" ref="H36" si="9">ROUND(E36*G36,2)</f>
        <v>321739.55</v>
      </c>
      <c r="I36" s="26" t="s">
        <v>89</v>
      </c>
    </row>
    <row r="37" spans="4:9" x14ac:dyDescent="0.2">
      <c r="E37" s="37"/>
      <c r="F37" s="36"/>
      <c r="G37" s="40"/>
      <c r="H37" s="37"/>
    </row>
    <row r="38" spans="4:9" x14ac:dyDescent="0.2">
      <c r="D38" s="41" t="s">
        <v>39</v>
      </c>
      <c r="E38" s="42">
        <f>SUM(E9:E37)</f>
        <v>374078</v>
      </c>
      <c r="F38" s="43">
        <f>SUM(F9:F37)</f>
        <v>4.8597737598369238E-3</v>
      </c>
      <c r="G38" s="44">
        <f>H38/E38</f>
        <v>19.615848593074173</v>
      </c>
      <c r="H38" s="42">
        <f>SUM(H9:H37)</f>
        <v>7337857.4100000001</v>
      </c>
      <c r="I38" s="41"/>
    </row>
    <row r="39" spans="4:9" x14ac:dyDescent="0.2">
      <c r="E39" s="37"/>
      <c r="F39" s="35"/>
      <c r="G39" s="40"/>
      <c r="H39" s="37"/>
    </row>
    <row r="40" spans="4:9" x14ac:dyDescent="0.2">
      <c r="E40" s="37"/>
      <c r="F40" s="35"/>
      <c r="G40" s="40"/>
      <c r="H40" s="37"/>
    </row>
    <row r="41" spans="4:9" x14ac:dyDescent="0.2">
      <c r="E41" s="37"/>
      <c r="F41" s="35"/>
      <c r="G41" s="35"/>
      <c r="H41" s="37"/>
    </row>
    <row r="42" spans="4:9" x14ac:dyDescent="0.2">
      <c r="E42" s="37"/>
      <c r="F42" s="35"/>
      <c r="G42" s="35"/>
      <c r="H42" s="37"/>
    </row>
    <row r="43" spans="4:9" x14ac:dyDescent="0.2">
      <c r="E43" s="37"/>
      <c r="F43" s="35"/>
      <c r="G43" s="35"/>
    </row>
    <row r="44" spans="4:9" x14ac:dyDescent="0.2">
      <c r="E44" s="37"/>
      <c r="F44" s="35"/>
      <c r="G44" s="35"/>
    </row>
    <row r="45" spans="4:9" x14ac:dyDescent="0.2">
      <c r="E45" s="37"/>
      <c r="F45" s="35"/>
      <c r="G45" s="35"/>
    </row>
    <row r="46" spans="4:9" x14ac:dyDescent="0.2">
      <c r="E46" s="37"/>
      <c r="F46" s="35"/>
      <c r="G46" s="35"/>
    </row>
    <row r="47" spans="4:9" x14ac:dyDescent="0.2">
      <c r="E47" s="38"/>
      <c r="F47" s="35"/>
      <c r="G47" s="35"/>
    </row>
    <row r="48" spans="4:9" x14ac:dyDescent="0.2">
      <c r="E48" s="38"/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F365" s="35"/>
      <c r="G365" s="35"/>
    </row>
    <row r="366" spans="6:7" x14ac:dyDescent="0.2">
      <c r="F366" s="35"/>
      <c r="G366" s="35"/>
    </row>
    <row r="367" spans="6:7" x14ac:dyDescent="0.2">
      <c r="F367" s="35"/>
      <c r="G367" s="35"/>
    </row>
    <row r="368" spans="6:7" x14ac:dyDescent="0.2">
      <c r="G368" s="35"/>
    </row>
    <row r="369" spans="7:7" x14ac:dyDescent="0.2">
      <c r="G369" s="35"/>
    </row>
    <row r="370" spans="7:7" x14ac:dyDescent="0.2">
      <c r="G370" s="35"/>
    </row>
    <row r="371" spans="7:7" x14ac:dyDescent="0.2">
      <c r="G371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2024-06-28T15:43:14Z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