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DED9DEAC-5CDF-4AFA-A466-800044F3F019}" xr6:coauthVersionLast="47" xr6:coauthVersionMax="47" xr10:uidLastSave="{00000000-0000-0000-0000-000000000000}"/>
  <bookViews>
    <workbookView xWindow="-60" yWindow="-16260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4" l="1"/>
  <c r="G45" i="4" s="1"/>
  <c r="E45" i="4"/>
  <c r="F45" i="4"/>
  <c r="I11" i="3"/>
  <c r="F11" i="3"/>
  <c r="E11" i="3"/>
  <c r="H39" i="4"/>
  <c r="H40" i="4"/>
  <c r="H41" i="4"/>
  <c r="H42" i="4"/>
  <c r="H43" i="4"/>
  <c r="E12" i="3"/>
  <c r="F12" i="3"/>
  <c r="H38" i="4" l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s="1"/>
  <c r="H13" i="4" l="1"/>
  <c r="H12" i="4" l="1"/>
  <c r="H10" i="4"/>
  <c r="H9" i="4"/>
  <c r="G7" i="3" l="1"/>
  <c r="G6" i="3"/>
</calcChain>
</file>

<file path=xl/sharedStrings.xml><?xml version="1.0" encoding="utf-8"?>
<sst xmlns="http://schemas.openxmlformats.org/spreadsheetml/2006/main" count="698" uniqueCount="178">
  <si>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</si>
  <si>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</si>
  <si>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</si>
  <si>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</si>
  <si>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</si>
  <si>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</si>
  <si>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</si>
  <si>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</si>
  <si>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</si>
  <si>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</si>
  <si>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</si>
  <si>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</si>
  <si>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</si>
  <si>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</si>
  <si>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</si>
  <si>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</si>
  <si>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</si>
  <si>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</si>
  <si>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</si>
  <si>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</si>
  <si>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</si>
  <si>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</si>
  <si>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</si>
  <si>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</si>
  <si>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</si>
  <si>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</si>
  <si>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</si>
  <si>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</si>
  <si>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</si>
  <si>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</si>
  <si>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</si>
  <si>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</si>
  <si>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</si>
  <si>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</si>
  <si>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</si>
  <si>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</si>
  <si>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</si>
  <si>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</si>
  <si>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</si>
  <si>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</si>
  <si>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</si>
  <si>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</si>
  <si>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</si>
  <si>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</si>
  <si>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</si>
  <si>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</si>
  <si>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</si>
  <si>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</si>
  <si>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</si>
  <si>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</si>
  <si>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</si>
  <si>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</si>
  <si>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</si>
  <si>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</si>
  <si>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</si>
  <si>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</si>
  <si>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</si>
  <si>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</si>
  <si>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</si>
  <si>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</si>
  <si>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</si>
  <si>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</si>
  <si>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</si>
  <si>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</si>
  <si>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</si>
  <si>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</si>
  <si>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</si>
  <si>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</si>
  <si>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</si>
  <si>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</si>
  <si>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</si>
  <si>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</si>
  <si>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</si>
  <si>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</si>
  <si>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</si>
  <si>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</si>
  <si>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</si>
  <si>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</si>
  <si>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</si>
  <si>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</si>
  <si>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</si>
  <si>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</si>
  <si>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</si>
  <si>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</si>
  <si>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</si>
  <si>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</si>
  <si>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</si>
  <si>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</si>
  <si>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</si>
  <si>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</si>
  <si>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</si>
  <si>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</si>
  <si>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</si>
  <si>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</si>
  <si>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</si>
  <si>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</si>
  <si>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</si>
  <si>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</si>
  <si>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</si>
  <si>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</si>
  <si>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</si>
  <si>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12.-16.08.2024</t>
  </si>
  <si>
    <t>Woche 33</t>
  </si>
  <si>
    <t>19.-23.08.2024</t>
  </si>
  <si>
    <t>Woche 34</t>
  </si>
  <si>
    <t>Purchases of its own shares between 19/08/24 and 23/08/24</t>
  </si>
  <si>
    <t>OD_87zqxDo-00</t>
  </si>
  <si>
    <t>OD_87zqxDo-02</t>
  </si>
  <si>
    <t>OD_87zxDdL-00</t>
  </si>
  <si>
    <t>OD_88063lJ-00</t>
  </si>
  <si>
    <t>OD_880Ivw5-00</t>
  </si>
  <si>
    <t>OD_880Ylks-00</t>
  </si>
  <si>
    <t>OD_880iEWL-00</t>
  </si>
  <si>
    <t>OD_880vYpk-00</t>
  </si>
  <si>
    <t>OD_881OsD0-00</t>
  </si>
  <si>
    <t>OD_881QtL9-00</t>
  </si>
  <si>
    <t>OD_881aKPe-00</t>
  </si>
  <si>
    <t>OD_881aKPf-01</t>
  </si>
  <si>
    <t>OD_885ZDIi-00</t>
  </si>
  <si>
    <t>OD_885dzid-00</t>
  </si>
  <si>
    <t>OD_885nD16-00</t>
  </si>
  <si>
    <t>OD_885vzLz-00</t>
  </si>
  <si>
    <t>OD_8865T1C-00</t>
  </si>
  <si>
    <t>OD_886DRLW-00</t>
  </si>
  <si>
    <t>OD_886R1oG-00</t>
  </si>
  <si>
    <t>OD_886fbhw-00</t>
  </si>
  <si>
    <t>OD_886nvWZ-00</t>
  </si>
  <si>
    <t>OD_886nvWv-00</t>
  </si>
  <si>
    <t>OD_886yGZh-00</t>
  </si>
  <si>
    <t>OD_88793vh-00</t>
  </si>
  <si>
    <t>OD_887EatS-00</t>
  </si>
  <si>
    <t>OD_887MAe2-00</t>
  </si>
  <si>
    <t>OD_887PIO6-02</t>
  </si>
  <si>
    <t>OD_88BOh5n-00</t>
  </si>
  <si>
    <t>OD_88BWQ1r-00</t>
  </si>
  <si>
    <t>OD_88Bew9O-00</t>
  </si>
  <si>
    <t>OD_88C3MpU-00</t>
  </si>
  <si>
    <t>OD_88C4knF-00</t>
  </si>
  <si>
    <t>OD_88CKFlv-00</t>
  </si>
  <si>
    <t>OD_88CZqze-00</t>
  </si>
  <si>
    <t>OD_88D2DCt-00</t>
  </si>
  <si>
    <t>OD_88D2DD0-00</t>
  </si>
  <si>
    <t>OD_88D2DFW-00</t>
  </si>
  <si>
    <t>OD_88D2DFX-00</t>
  </si>
  <si>
    <t>OD_88D4TW7-00</t>
  </si>
  <si>
    <t>OD_88D994z-00</t>
  </si>
  <si>
    <t>OD_88DAA2E-00</t>
  </si>
  <si>
    <t>OD_88DKBLW-01</t>
  </si>
  <si>
    <t>OD_88DKBLX-01</t>
  </si>
  <si>
    <t>OD_88DKBLf-00</t>
  </si>
  <si>
    <t>OD_88DKBLf-02</t>
  </si>
  <si>
    <t>OD_88DKBLz-00</t>
  </si>
  <si>
    <t>OD_88DKBM0-00</t>
  </si>
  <si>
    <t>OD_88HVln2-00</t>
  </si>
  <si>
    <t>OD_88HwOvr-00</t>
  </si>
  <si>
    <t>OD_88I1S9A-00</t>
  </si>
  <si>
    <t>OD_88I1SPM-00</t>
  </si>
  <si>
    <t>OD_88I1SPN-00</t>
  </si>
  <si>
    <t>OD_88In68d-00</t>
  </si>
  <si>
    <t>OD_88In68e-01</t>
  </si>
  <si>
    <t>OD_88J0U0F-00</t>
  </si>
  <si>
    <t>OD_88J0Ux1-00</t>
  </si>
  <si>
    <t>OD_88JDYWx-00</t>
  </si>
  <si>
    <t>OD_88JDo9Q-00</t>
  </si>
  <si>
    <t>OD_88NNzQZ-00</t>
  </si>
  <si>
    <t>OD_88NNzQe-00</t>
  </si>
  <si>
    <t>OD_88NNzQm-00</t>
  </si>
  <si>
    <t>OD_88NR2Yk-00</t>
  </si>
  <si>
    <t>OD_88NR2Yr-00</t>
  </si>
  <si>
    <t>OD_88NSE8c-00</t>
  </si>
  <si>
    <t>OD_88Ox60G-00</t>
  </si>
  <si>
    <t>OD_88NTF5s-00</t>
  </si>
  <si>
    <t>OD_88NnPsJ-00</t>
  </si>
  <si>
    <t>OD_88OEu3s-00</t>
  </si>
  <si>
    <t>OD_88O2lkh-00</t>
  </si>
  <si>
    <t>OD_88OuYeK-00</t>
  </si>
  <si>
    <t>OD_88Otij4-00</t>
  </si>
  <si>
    <t>OD_88Otij5-01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</si>
</sst>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5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zoomScale="90" zoomScaleNormal="90" workbookViewId="0">
      <selection activeCell="I18" sqref="I18"/>
    </sheetView>
  </sheetViews>
  <sheetFormatPr defaultColWidth="9.140625" defaultRowHeight="12.75" x14ac:dyDescent="0.2"/>
  <cols>
    <col min="1" max="1" width="21.5703125" style="26" bestFit="1" customWidth="1"/>
    <col min="2" max="2" width="22.140625" style="26" customWidth="1"/>
    <col min="3" max="5" width="20.85546875" style="26" customWidth="1"/>
    <col min="6" max="6" width="24.85546875" style="26" bestFit="1" customWidth="1"/>
    <col min="7" max="7" width="20.85546875" style="26" hidden="1" customWidth="1"/>
    <col min="8" max="9" width="17.42578125" style="26" customWidth="1"/>
    <col min="10" max="10" width="16.5703125" style="26" customWidth="1"/>
    <col min="11" max="12" width="20.85546875" style="26" customWidth="1"/>
    <col min="13" max="13" width="20.85546875" style="24" customWidth="1"/>
    <col min="14" max="14" width="4.7109375" style="24" customWidth="1"/>
    <col min="15" max="16384" width="9.140625" style="24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">
      <c r="A2" s="52" t="s">
        <v>105</v>
      </c>
      <c r="B2" s="53"/>
      <c r="C2" s="53"/>
      <c r="D2" s="53"/>
      <c r="E2" s="53"/>
      <c r="F2" s="53"/>
      <c r="G2" s="53"/>
      <c r="H2" s="53"/>
      <c r="I2" s="53"/>
      <c r="J2" s="54"/>
      <c r="K2" s="24"/>
      <c r="L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45523</v>
      </c>
      <c r="D6" s="9" t="s">
        <v>21</v>
      </c>
      <c r="E6" s="12">
        <v>3000</v>
      </c>
      <c r="F6" s="13">
        <v>26.9939</v>
      </c>
      <c r="G6" s="14">
        <f>SUM(E6*F6)</f>
        <v>80981.7</v>
      </c>
      <c r="H6" s="43">
        <f>ROUND(E6*F6,2)</f>
        <v>80981.7</v>
      </c>
      <c r="I6" s="29">
        <v>3.9233985723458805E-5</v>
      </c>
      <c r="J6" s="9" t="s">
        <v>18</v>
      </c>
      <c r="K6" s="25"/>
      <c r="L6" s="25"/>
      <c r="M6" s="25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45524</v>
      </c>
      <c r="D7" s="9" t="s">
        <v>21</v>
      </c>
      <c r="E7" s="12">
        <v>3000</v>
      </c>
      <c r="F7" s="13">
        <v>26.103149999999999</v>
      </c>
      <c r="G7" s="14">
        <f>SUM(E7*F7)</f>
        <v>78309.45</v>
      </c>
      <c r="H7" s="43">
        <f t="shared" ref="H7:H9" si="0">ROUND(E7*F7,2)</f>
        <v>78309.45</v>
      </c>
      <c r="I7" s="29">
        <v>3.9233985723458805E-5</v>
      </c>
      <c r="J7" s="9" t="s">
        <v>18</v>
      </c>
      <c r="K7" s="25"/>
      <c r="L7" s="25"/>
      <c r="M7" s="25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45525</v>
      </c>
      <c r="D8" s="9" t="s">
        <v>21</v>
      </c>
      <c r="E8" s="12">
        <v>3000</v>
      </c>
      <c r="F8" s="13">
        <v>25.554400000000001</v>
      </c>
      <c r="G8" s="14">
        <f>SUM(E8*F8)</f>
        <v>76663.199999999997</v>
      </c>
      <c r="H8" s="43">
        <f t="shared" ref="H8" si="1">ROUND(E8*F8,2)</f>
        <v>76663.199999999997</v>
      </c>
      <c r="I8" s="29">
        <v>3.9233985723458805E-5</v>
      </c>
      <c r="J8" s="9" t="s">
        <v>18</v>
      </c>
      <c r="K8" s="25"/>
      <c r="L8" s="25"/>
      <c r="M8" s="25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45526</v>
      </c>
      <c r="D9" s="9" t="s">
        <v>21</v>
      </c>
      <c r="E9" s="12">
        <v>2514</v>
      </c>
      <c r="F9" s="13">
        <v>26.048707</v>
      </c>
      <c r="G9" s="14"/>
      <c r="H9" s="43">
        <f t="shared" si="0"/>
        <v>65486.45</v>
      </c>
      <c r="I9" s="29">
        <v>3.2878080036258483E-5</v>
      </c>
      <c r="J9" s="9" t="s">
        <v>18</v>
      </c>
      <c r="K9" s="25"/>
      <c r="L9" s="25"/>
      <c r="M9" s="25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45527</v>
      </c>
      <c r="D10" s="9" t="s">
        <v>21</v>
      </c>
      <c r="E10" s="12">
        <v>3000</v>
      </c>
      <c r="F10" s="13">
        <v>26.186116999999999</v>
      </c>
      <c r="G10" s="14"/>
      <c r="H10" s="43">
        <f t="shared" ref="H10" si="2">ROUND(E10*F10,2)</f>
        <v>78558.350000000006</v>
      </c>
      <c r="I10" s="29">
        <v>3.9233985723458805E-5</v>
      </c>
      <c r="J10" s="9" t="s">
        <v>18</v>
      </c>
      <c r="K10" s="25"/>
      <c r="L10" s="25"/>
      <c r="M10" s="25"/>
    </row>
    <row r="11" spans="1:13" s="3" customFormat="1" ht="27.75" customHeight="1" x14ac:dyDescent="0.2">
      <c r="A11" s="15"/>
      <c r="B11" s="16"/>
      <c r="C11" s="17"/>
      <c r="D11" s="44" t="s">
        <v>23</v>
      </c>
      <c r="E11" s="48">
        <f>SUM(E6:E10)</f>
        <v>14514</v>
      </c>
      <c r="F11" s="49">
        <f>SUMPRODUCT(E6:E10,F6:F10)/E11</f>
        <v>26.18155921165771</v>
      </c>
      <c r="G11" s="18"/>
      <c r="H11" s="45">
        <f>SUM(H6:H10)</f>
        <v>379999.15</v>
      </c>
      <c r="I11" s="46">
        <f>SUM(I6:I10)</f>
        <v>1.8981402293009371E-4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50">
        <f>SUM(J15:J115519)</f>
        <v>14514</v>
      </c>
      <c r="F12" s="51">
        <f>ROUND(SUMPRODUCT(H15:H17635,J15:J17635)/SUM(J15:J17635),6)</f>
        <v>26.181559</v>
      </c>
      <c r="G12" s="47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45523.416562500002</v>
      </c>
      <c r="F15" s="4" t="s">
        <v>21</v>
      </c>
      <c r="G15" s="4"/>
      <c r="H15" s="6">
        <v>27.1</v>
      </c>
      <c r="I15" s="4" t="s">
        <v>0</v>
      </c>
      <c r="J15" s="7">
        <v>224</v>
      </c>
      <c r="K15" s="4" t="s">
        <v>18</v>
      </c>
      <c r="L15" s="4" t="s">
        <v>106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45523.416562500002</v>
      </c>
      <c r="F16" s="4" t="s">
        <v>21</v>
      </c>
      <c r="G16" s="4"/>
      <c r="H16" s="6">
        <v>27.1</v>
      </c>
      <c r="I16" s="4" t="s">
        <v>0</v>
      </c>
      <c r="J16" s="7">
        <v>260</v>
      </c>
      <c r="K16" s="4" t="s">
        <v>18</v>
      </c>
      <c r="L16" s="4" t="s">
        <v>107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45523.433842592596</v>
      </c>
      <c r="F17" s="4" t="s">
        <v>21</v>
      </c>
      <c r="G17" s="4"/>
      <c r="H17" s="6">
        <v>27</v>
      </c>
      <c r="I17" s="4" t="s">
        <v>0</v>
      </c>
      <c r="J17" s="7">
        <v>231</v>
      </c>
      <c r="K17" s="4" t="s">
        <v>18</v>
      </c>
      <c r="L17" s="4" t="s">
        <v>108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45523.458229166667</v>
      </c>
      <c r="F18" s="4" t="s">
        <v>21</v>
      </c>
      <c r="G18" s="4"/>
      <c r="H18" s="6">
        <v>26.95</v>
      </c>
      <c r="I18" s="4" t="s">
        <v>0</v>
      </c>
      <c r="J18" s="7">
        <v>246</v>
      </c>
      <c r="K18" s="4" t="s">
        <v>18</v>
      </c>
      <c r="L18" s="4" t="s">
        <v>109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45523.493738425925</v>
      </c>
      <c r="F19" s="4" t="s">
        <v>21</v>
      </c>
      <c r="G19" s="4"/>
      <c r="H19" s="6">
        <v>27.05</v>
      </c>
      <c r="I19" s="4" t="s">
        <v>0</v>
      </c>
      <c r="J19" s="7">
        <v>208</v>
      </c>
      <c r="K19" s="4" t="s">
        <v>18</v>
      </c>
      <c r="L19" s="4" t="s">
        <v>110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45523.537430555552</v>
      </c>
      <c r="F20" s="4" t="s">
        <v>21</v>
      </c>
      <c r="G20" s="4"/>
      <c r="H20" s="6">
        <v>26.95</v>
      </c>
      <c r="I20" s="4" t="s">
        <v>0</v>
      </c>
      <c r="J20" s="7">
        <v>202</v>
      </c>
      <c r="K20" s="4" t="s">
        <v>18</v>
      </c>
      <c r="L20" s="4" t="s">
        <v>111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45523.563530092593</v>
      </c>
      <c r="F21" s="4" t="s">
        <v>21</v>
      </c>
      <c r="G21" s="4"/>
      <c r="H21" s="6">
        <v>26.95</v>
      </c>
      <c r="I21" s="4" t="s">
        <v>0</v>
      </c>
      <c r="J21" s="7">
        <v>217</v>
      </c>
      <c r="K21" s="4" t="s">
        <v>18</v>
      </c>
      <c r="L21" s="4" t="s">
        <v>112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45523.600289351853</v>
      </c>
      <c r="F22" s="4" t="s">
        <v>21</v>
      </c>
      <c r="G22" s="4"/>
      <c r="H22" s="6">
        <v>26.9</v>
      </c>
      <c r="I22" s="4" t="s">
        <v>0</v>
      </c>
      <c r="J22" s="7">
        <v>266</v>
      </c>
      <c r="K22" s="4" t="s">
        <v>18</v>
      </c>
      <c r="L22" s="4" t="s">
        <v>113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45523.681145833332</v>
      </c>
      <c r="F23" s="4" t="s">
        <v>21</v>
      </c>
      <c r="G23" s="4"/>
      <c r="H23" s="6">
        <v>27</v>
      </c>
      <c r="I23" s="4" t="s">
        <v>0</v>
      </c>
      <c r="J23" s="7">
        <v>510</v>
      </c>
      <c r="K23" s="4" t="s">
        <v>18</v>
      </c>
      <c r="L23" s="4" t="s">
        <v>114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45523.686712962961</v>
      </c>
      <c r="F24" s="4" t="s">
        <v>21</v>
      </c>
      <c r="G24" s="4"/>
      <c r="H24" s="6">
        <v>27</v>
      </c>
      <c r="I24" s="4" t="s">
        <v>0</v>
      </c>
      <c r="J24" s="7">
        <v>291</v>
      </c>
      <c r="K24" s="4" t="s">
        <v>18</v>
      </c>
      <c r="L24" s="4" t="s">
        <v>115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45523.712743055556</v>
      </c>
      <c r="F25" s="4" t="s">
        <v>21</v>
      </c>
      <c r="G25" s="4"/>
      <c r="H25" s="6">
        <v>26.95</v>
      </c>
      <c r="I25" s="4" t="s">
        <v>0</v>
      </c>
      <c r="J25" s="7">
        <v>35</v>
      </c>
      <c r="K25" s="4" t="s">
        <v>18</v>
      </c>
      <c r="L25" s="4" t="s">
        <v>116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45523.712743055556</v>
      </c>
      <c r="F26" s="4" t="s">
        <v>21</v>
      </c>
      <c r="G26" s="4"/>
      <c r="H26" s="6">
        <v>26.95</v>
      </c>
      <c r="I26" s="4" t="s">
        <v>0</v>
      </c>
      <c r="J26" s="7">
        <v>310</v>
      </c>
      <c r="K26" s="4" t="s">
        <v>18</v>
      </c>
      <c r="L26" s="4" t="s">
        <v>117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45524.393761574072</v>
      </c>
      <c r="F27" s="4" t="s">
        <v>21</v>
      </c>
      <c r="G27" s="4"/>
      <c r="H27" s="6">
        <v>26.85</v>
      </c>
      <c r="I27" s="4" t="s">
        <v>0</v>
      </c>
      <c r="J27" s="7">
        <v>223</v>
      </c>
      <c r="K27" s="4" t="s">
        <v>18</v>
      </c>
      <c r="L27" s="4" t="s">
        <v>118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45524.406956018516</v>
      </c>
      <c r="F28" s="4" t="s">
        <v>21</v>
      </c>
      <c r="G28" s="4"/>
      <c r="H28" s="6">
        <v>26.8</v>
      </c>
      <c r="I28" s="4" t="s">
        <v>0</v>
      </c>
      <c r="J28" s="7">
        <v>278</v>
      </c>
      <c r="K28" s="4" t="s">
        <v>18</v>
      </c>
      <c r="L28" s="4" t="s">
        <v>119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45524.432372685187</v>
      </c>
      <c r="F29" s="4" t="s">
        <v>21</v>
      </c>
      <c r="G29" s="4"/>
      <c r="H29" s="6">
        <v>26.55</v>
      </c>
      <c r="I29" s="4" t="s">
        <v>0</v>
      </c>
      <c r="J29" s="7">
        <v>258</v>
      </c>
      <c r="K29" s="4" t="s">
        <v>18</v>
      </c>
      <c r="L29" s="4" t="s">
        <v>120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45524.456585648149</v>
      </c>
      <c r="F30" s="4" t="s">
        <v>21</v>
      </c>
      <c r="G30" s="4"/>
      <c r="H30" s="6">
        <v>26.45</v>
      </c>
      <c r="I30" s="4" t="s">
        <v>0</v>
      </c>
      <c r="J30" s="7">
        <v>190</v>
      </c>
      <c r="K30" s="4" t="s">
        <v>18</v>
      </c>
      <c r="L30" s="4" t="s">
        <v>121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45524.482731481483</v>
      </c>
      <c r="F31" s="4" t="s">
        <v>21</v>
      </c>
      <c r="G31" s="4"/>
      <c r="H31" s="6">
        <v>26.3</v>
      </c>
      <c r="I31" s="4" t="s">
        <v>0</v>
      </c>
      <c r="J31" s="7">
        <v>187</v>
      </c>
      <c r="K31" s="4" t="s">
        <v>18</v>
      </c>
      <c r="L31" s="4" t="s">
        <v>122</v>
      </c>
    </row>
    <row r="32" spans="1:12" s="3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45524.50472222222</v>
      </c>
      <c r="F32" s="4" t="s">
        <v>21</v>
      </c>
      <c r="G32" s="4"/>
      <c r="H32" s="6">
        <v>26.2</v>
      </c>
      <c r="I32" s="4" t="s">
        <v>0</v>
      </c>
      <c r="J32" s="7">
        <v>185</v>
      </c>
      <c r="K32" s="4" t="s">
        <v>18</v>
      </c>
      <c r="L32" s="4" t="s">
        <v>123</v>
      </c>
    </row>
    <row r="33" spans="1:12" s="3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45524.542210648149</v>
      </c>
      <c r="F33" s="4" t="s">
        <v>21</v>
      </c>
      <c r="G33" s="4"/>
      <c r="H33" s="6">
        <v>26.2</v>
      </c>
      <c r="I33" s="4" t="s">
        <v>0</v>
      </c>
      <c r="J33" s="7">
        <v>207</v>
      </c>
      <c r="K33" s="4" t="s">
        <v>18</v>
      </c>
      <c r="L33" s="4" t="s">
        <v>124</v>
      </c>
    </row>
    <row r="34" spans="1:12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45524.582418981481</v>
      </c>
      <c r="F34" s="4" t="s">
        <v>21</v>
      </c>
      <c r="G34" s="4"/>
      <c r="H34" s="6">
        <v>25.75</v>
      </c>
      <c r="I34" s="4" t="s">
        <v>0</v>
      </c>
      <c r="J34" s="7">
        <v>206</v>
      </c>
      <c r="K34" s="4" t="s">
        <v>18</v>
      </c>
      <c r="L34" s="4" t="s">
        <v>125</v>
      </c>
    </row>
    <row r="35" spans="1:12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45524.605370370373</v>
      </c>
      <c r="F35" s="4" t="s">
        <v>21</v>
      </c>
      <c r="G35" s="4"/>
      <c r="H35" s="6">
        <v>25.7</v>
      </c>
      <c r="I35" s="4" t="s">
        <v>0</v>
      </c>
      <c r="J35" s="7">
        <v>111</v>
      </c>
      <c r="K35" s="4" t="s">
        <v>18</v>
      </c>
      <c r="L35" s="4" t="s">
        <v>126</v>
      </c>
    </row>
    <row r="36" spans="1:12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45524.605370370373</v>
      </c>
      <c r="F36" s="4" t="s">
        <v>21</v>
      </c>
      <c r="G36" s="4"/>
      <c r="H36" s="6">
        <v>25.7</v>
      </c>
      <c r="I36" s="4" t="s">
        <v>0</v>
      </c>
      <c r="J36" s="7">
        <v>104</v>
      </c>
      <c r="K36" s="4" t="s">
        <v>18</v>
      </c>
      <c r="L36" s="4" t="s">
        <v>127</v>
      </c>
    </row>
    <row r="37" spans="1:12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45524.633888888886</v>
      </c>
      <c r="F37" s="4" t="s">
        <v>21</v>
      </c>
      <c r="G37" s="4"/>
      <c r="H37" s="6">
        <v>25.7</v>
      </c>
      <c r="I37" s="4" t="s">
        <v>0</v>
      </c>
      <c r="J37" s="7">
        <v>193</v>
      </c>
      <c r="K37" s="4" t="s">
        <v>18</v>
      </c>
      <c r="L37" s="4" t="s">
        <v>128</v>
      </c>
    </row>
    <row r="38" spans="1:12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45524.663668981484</v>
      </c>
      <c r="F38" s="4" t="s">
        <v>21</v>
      </c>
      <c r="G38" s="4"/>
      <c r="H38" s="6">
        <v>25.8</v>
      </c>
      <c r="I38" s="4" t="s">
        <v>0</v>
      </c>
      <c r="J38" s="7">
        <v>280</v>
      </c>
      <c r="K38" s="4" t="s">
        <v>18</v>
      </c>
      <c r="L38" s="4" t="s">
        <v>129</v>
      </c>
    </row>
    <row r="39" spans="1:12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45524.678935185184</v>
      </c>
      <c r="F39" s="4" t="s">
        <v>21</v>
      </c>
      <c r="G39" s="4"/>
      <c r="H39" s="6">
        <v>25.7</v>
      </c>
      <c r="I39" s="4" t="s">
        <v>0</v>
      </c>
      <c r="J39" s="7">
        <v>218</v>
      </c>
      <c r="K39" s="4" t="s">
        <v>18</v>
      </c>
      <c r="L39" s="4" t="s">
        <v>130</v>
      </c>
    </row>
    <row r="40" spans="1:12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45524.699826388889</v>
      </c>
      <c r="F40" s="4" t="s">
        <v>21</v>
      </c>
      <c r="G40" s="4"/>
      <c r="H40" s="6">
        <v>25.55</v>
      </c>
      <c r="I40" s="4" t="s">
        <v>0</v>
      </c>
      <c r="J40" s="7">
        <v>218</v>
      </c>
      <c r="K40" s="4" t="s">
        <v>18</v>
      </c>
      <c r="L40" s="4" t="s">
        <v>131</v>
      </c>
    </row>
    <row r="41" spans="1:12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45524.708449074074</v>
      </c>
      <c r="F41" s="4" t="s">
        <v>21</v>
      </c>
      <c r="G41" s="4"/>
      <c r="H41" s="6">
        <v>25.5</v>
      </c>
      <c r="I41" s="4" t="s">
        <v>0</v>
      </c>
      <c r="J41" s="7">
        <v>142</v>
      </c>
      <c r="K41" s="4" t="s">
        <v>18</v>
      </c>
      <c r="L41" s="4" t="s">
        <v>132</v>
      </c>
    </row>
    <row r="42" spans="1:12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45525.390879629631</v>
      </c>
      <c r="F42" s="4" t="s">
        <v>21</v>
      </c>
      <c r="G42" s="4"/>
      <c r="H42" s="6">
        <v>25.35</v>
      </c>
      <c r="I42" s="4" t="s">
        <v>0</v>
      </c>
      <c r="J42" s="7">
        <v>195</v>
      </c>
      <c r="K42" s="4" t="s">
        <v>18</v>
      </c>
      <c r="L42" s="4" t="s">
        <v>133</v>
      </c>
    </row>
    <row r="43" spans="1:12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45525.412187499998</v>
      </c>
      <c r="F43" s="4" t="s">
        <v>21</v>
      </c>
      <c r="G43" s="4"/>
      <c r="H43" s="6">
        <v>25.45</v>
      </c>
      <c r="I43" s="4" t="s">
        <v>0</v>
      </c>
      <c r="J43" s="7">
        <v>291</v>
      </c>
      <c r="K43" s="4" t="s">
        <v>18</v>
      </c>
      <c r="L43" s="4" t="s">
        <v>134</v>
      </c>
    </row>
    <row r="44" spans="1:12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45525.435682870368</v>
      </c>
      <c r="F44" s="4" t="s">
        <v>21</v>
      </c>
      <c r="G44" s="4"/>
      <c r="H44" s="6">
        <v>25.35</v>
      </c>
      <c r="I44" s="4" t="s">
        <v>0</v>
      </c>
      <c r="J44" s="7">
        <v>4</v>
      </c>
      <c r="K44" s="4" t="s">
        <v>18</v>
      </c>
      <c r="L44" s="4" t="s">
        <v>135</v>
      </c>
    </row>
    <row r="45" spans="1:12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45525.503078703703</v>
      </c>
      <c r="F45" s="4" t="s">
        <v>21</v>
      </c>
      <c r="G45" s="4"/>
      <c r="H45" s="6">
        <v>25.3</v>
      </c>
      <c r="I45" s="4" t="s">
        <v>0</v>
      </c>
      <c r="J45" s="7">
        <v>241</v>
      </c>
      <c r="K45" s="4" t="s">
        <v>18</v>
      </c>
      <c r="L45" s="4" t="s">
        <v>136</v>
      </c>
    </row>
    <row r="46" spans="1:12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45525.506898148145</v>
      </c>
      <c r="F46" s="4" t="s">
        <v>21</v>
      </c>
      <c r="G46" s="4"/>
      <c r="H46" s="6">
        <v>25.45</v>
      </c>
      <c r="I46" s="4" t="s">
        <v>0</v>
      </c>
      <c r="J46" s="7">
        <v>540</v>
      </c>
      <c r="K46" s="4" t="s">
        <v>18</v>
      </c>
      <c r="L46" s="4" t="s">
        <v>137</v>
      </c>
    </row>
    <row r="47" spans="1:12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45525.54965277778</v>
      </c>
      <c r="F47" s="4" t="s">
        <v>21</v>
      </c>
      <c r="G47" s="4"/>
      <c r="H47" s="6">
        <v>25.45</v>
      </c>
      <c r="I47" s="4" t="s">
        <v>0</v>
      </c>
      <c r="J47" s="7">
        <v>267</v>
      </c>
      <c r="K47" s="4" t="s">
        <v>18</v>
      </c>
      <c r="L47" s="4" t="s">
        <v>138</v>
      </c>
    </row>
    <row r="48" spans="1:12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45525.592685185184</v>
      </c>
      <c r="F48" s="4" t="s">
        <v>21</v>
      </c>
      <c r="G48" s="4"/>
      <c r="H48" s="6">
        <v>25.35</v>
      </c>
      <c r="I48" s="4" t="s">
        <v>0</v>
      </c>
      <c r="J48" s="7">
        <v>191</v>
      </c>
      <c r="K48" s="4" t="s">
        <v>18</v>
      </c>
      <c r="L48" s="4" t="s">
        <v>139</v>
      </c>
    </row>
    <row r="49" spans="1:12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45525.670914351853</v>
      </c>
      <c r="F49" s="4" t="s">
        <v>21</v>
      </c>
      <c r="G49" s="4"/>
      <c r="H49" s="6">
        <v>25.5</v>
      </c>
      <c r="I49" s="4" t="s">
        <v>0</v>
      </c>
      <c r="J49" s="7">
        <v>7</v>
      </c>
      <c r="K49" s="4" t="s">
        <v>18</v>
      </c>
      <c r="L49" s="4" t="s">
        <v>140</v>
      </c>
    </row>
    <row r="50" spans="1:12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45525.670914351853</v>
      </c>
      <c r="F50" s="4" t="s">
        <v>21</v>
      </c>
      <c r="G50" s="4"/>
      <c r="H50" s="6">
        <v>25.5</v>
      </c>
      <c r="I50" s="4" t="s">
        <v>0</v>
      </c>
      <c r="J50" s="7">
        <v>4</v>
      </c>
      <c r="K50" s="4" t="s">
        <v>18</v>
      </c>
      <c r="L50" s="4" t="s">
        <v>141</v>
      </c>
    </row>
    <row r="51" spans="1:12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45525.670914351853</v>
      </c>
      <c r="F51" s="4" t="s">
        <v>21</v>
      </c>
      <c r="G51" s="4"/>
      <c r="H51" s="6">
        <v>25.5</v>
      </c>
      <c r="I51" s="4" t="s">
        <v>0</v>
      </c>
      <c r="J51" s="7">
        <v>6</v>
      </c>
      <c r="K51" s="4" t="s">
        <v>18</v>
      </c>
      <c r="L51" s="4" t="s">
        <v>142</v>
      </c>
    </row>
    <row r="52" spans="1:12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45525.670914351853</v>
      </c>
      <c r="F52" s="4" t="s">
        <v>21</v>
      </c>
      <c r="G52" s="4"/>
      <c r="H52" s="6">
        <v>25.5</v>
      </c>
      <c r="I52" s="4" t="s">
        <v>0</v>
      </c>
      <c r="J52" s="7">
        <v>4</v>
      </c>
      <c r="K52" s="4" t="s">
        <v>18</v>
      </c>
      <c r="L52" s="4" t="s">
        <v>143</v>
      </c>
    </row>
    <row r="53" spans="1:12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45525.677152777775</v>
      </c>
      <c r="F53" s="4" t="s">
        <v>21</v>
      </c>
      <c r="G53" s="4"/>
      <c r="H53" s="6">
        <v>25.5</v>
      </c>
      <c r="I53" s="4" t="s">
        <v>0</v>
      </c>
      <c r="J53" s="7">
        <v>4</v>
      </c>
      <c r="K53" s="4" t="s">
        <v>18</v>
      </c>
      <c r="L53" s="4" t="s">
        <v>144</v>
      </c>
    </row>
    <row r="54" spans="1:12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45525.690034722225</v>
      </c>
      <c r="F54" s="4" t="s">
        <v>21</v>
      </c>
      <c r="G54" s="4"/>
      <c r="H54" s="6">
        <v>25.6</v>
      </c>
      <c r="I54" s="4" t="s">
        <v>0</v>
      </c>
      <c r="J54" s="7">
        <v>95</v>
      </c>
      <c r="K54" s="4" t="s">
        <v>18</v>
      </c>
      <c r="L54" s="4" t="s">
        <v>145</v>
      </c>
    </row>
    <row r="55" spans="1:12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45525.692835648151</v>
      </c>
      <c r="F55" s="4" t="s">
        <v>21</v>
      </c>
      <c r="G55" s="4"/>
      <c r="H55" s="6">
        <v>25.6</v>
      </c>
      <c r="I55" s="4" t="s">
        <v>0</v>
      </c>
      <c r="J55" s="7">
        <v>150</v>
      </c>
      <c r="K55" s="4" t="s">
        <v>18</v>
      </c>
      <c r="L55" s="4" t="s">
        <v>146</v>
      </c>
    </row>
    <row r="56" spans="1:12" ht="13.15" customHeight="1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45525.72047453704</v>
      </c>
      <c r="F56" s="4" t="s">
        <v>21</v>
      </c>
      <c r="G56" s="4"/>
      <c r="H56" s="6">
        <v>25.8</v>
      </c>
      <c r="I56" s="4" t="s">
        <v>0</v>
      </c>
      <c r="J56" s="7">
        <v>190</v>
      </c>
      <c r="K56" s="4" t="s">
        <v>18</v>
      </c>
      <c r="L56" s="4" t="s">
        <v>147</v>
      </c>
    </row>
    <row r="57" spans="1:12" ht="13.15" customHeight="1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45525.72047453704</v>
      </c>
      <c r="F57" s="4" t="s">
        <v>21</v>
      </c>
      <c r="G57" s="4"/>
      <c r="H57" s="6">
        <v>25.8</v>
      </c>
      <c r="I57" s="4" t="s">
        <v>0</v>
      </c>
      <c r="J57" s="7">
        <v>49</v>
      </c>
      <c r="K57" s="4" t="s">
        <v>18</v>
      </c>
      <c r="L57" s="4" t="s">
        <v>148</v>
      </c>
    </row>
    <row r="58" spans="1:12" ht="13.15" customHeight="1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45525.72047453704</v>
      </c>
      <c r="F58" s="4" t="s">
        <v>21</v>
      </c>
      <c r="G58" s="4"/>
      <c r="H58" s="6">
        <v>25.8</v>
      </c>
      <c r="I58" s="4" t="s">
        <v>0</v>
      </c>
      <c r="J58" s="7">
        <v>4</v>
      </c>
      <c r="K58" s="4" t="s">
        <v>18</v>
      </c>
      <c r="L58" s="4" t="s">
        <v>149</v>
      </c>
    </row>
    <row r="59" spans="1:12" ht="13.15" customHeight="1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45525.72047453704</v>
      </c>
      <c r="F59" s="4" t="s">
        <v>21</v>
      </c>
      <c r="G59" s="4"/>
      <c r="H59" s="6">
        <v>25.8</v>
      </c>
      <c r="I59" s="4" t="s">
        <v>0</v>
      </c>
      <c r="J59" s="7">
        <v>597</v>
      </c>
      <c r="K59" s="4" t="s">
        <v>18</v>
      </c>
      <c r="L59" s="4" t="s">
        <v>150</v>
      </c>
    </row>
    <row r="60" spans="1:12" ht="13.15" customHeight="1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45525.72047453704</v>
      </c>
      <c r="F60" s="4" t="s">
        <v>21</v>
      </c>
      <c r="G60" s="4"/>
      <c r="H60" s="6">
        <v>25.8</v>
      </c>
      <c r="I60" s="4" t="s">
        <v>0</v>
      </c>
      <c r="J60" s="7">
        <v>62</v>
      </c>
      <c r="K60" s="4" t="s">
        <v>18</v>
      </c>
      <c r="L60" s="4" t="s">
        <v>151</v>
      </c>
    </row>
    <row r="61" spans="1:12" ht="13.15" customHeight="1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45525.72047453704</v>
      </c>
      <c r="F61" s="4" t="s">
        <v>21</v>
      </c>
      <c r="G61" s="4"/>
      <c r="H61" s="6">
        <v>25.8</v>
      </c>
      <c r="I61" s="4" t="s">
        <v>0</v>
      </c>
      <c r="J61" s="7">
        <v>99</v>
      </c>
      <c r="K61" s="4" t="s">
        <v>18</v>
      </c>
      <c r="L61" s="4" t="s">
        <v>152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45526.436527777776</v>
      </c>
      <c r="F62" s="4" t="s">
        <v>21</v>
      </c>
      <c r="G62" s="4"/>
      <c r="H62" s="6">
        <v>26.1</v>
      </c>
      <c r="I62" s="4" t="s">
        <v>0</v>
      </c>
      <c r="J62" s="7">
        <v>138</v>
      </c>
      <c r="K62" s="4" t="s">
        <v>18</v>
      </c>
      <c r="L62" s="4" t="s">
        <v>153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45526.509988425925</v>
      </c>
      <c r="F63" s="4" t="s">
        <v>21</v>
      </c>
      <c r="G63" s="4"/>
      <c r="H63" s="6">
        <v>26.2</v>
      </c>
      <c r="I63" s="4" t="s">
        <v>0</v>
      </c>
      <c r="J63" s="7">
        <v>78</v>
      </c>
      <c r="K63" s="4" t="s">
        <v>18</v>
      </c>
      <c r="L63" s="4" t="s">
        <v>154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45526.523923611108</v>
      </c>
      <c r="F64" s="4" t="s">
        <v>21</v>
      </c>
      <c r="G64" s="4"/>
      <c r="H64" s="6">
        <v>26.2</v>
      </c>
      <c r="I64" s="4" t="s">
        <v>0</v>
      </c>
      <c r="J64" s="7">
        <v>710</v>
      </c>
      <c r="K64" s="4" t="s">
        <v>18</v>
      </c>
      <c r="L64" s="4" t="s">
        <v>155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45526.523935185185</v>
      </c>
      <c r="F65" s="4" t="s">
        <v>21</v>
      </c>
      <c r="G65" s="4"/>
      <c r="H65" s="6">
        <v>26.1</v>
      </c>
      <c r="I65" s="4" t="s">
        <v>0</v>
      </c>
      <c r="J65" s="7">
        <v>292</v>
      </c>
      <c r="K65" s="4" t="s">
        <v>18</v>
      </c>
      <c r="L65" s="4" t="s">
        <v>156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45526.523935185185</v>
      </c>
      <c r="F66" s="4" t="s">
        <v>21</v>
      </c>
      <c r="G66" s="4"/>
      <c r="H66" s="6">
        <v>26.1</v>
      </c>
      <c r="I66" s="4" t="s">
        <v>0</v>
      </c>
      <c r="J66" s="7">
        <v>158</v>
      </c>
      <c r="K66" s="4" t="s">
        <v>18</v>
      </c>
      <c r="L66" s="4" t="s">
        <v>157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45526.655358796299</v>
      </c>
      <c r="F67" s="4" t="s">
        <v>21</v>
      </c>
      <c r="G67" s="4"/>
      <c r="H67" s="6">
        <v>25.95</v>
      </c>
      <c r="I67" s="4" t="s">
        <v>0</v>
      </c>
      <c r="J67" s="7">
        <v>238</v>
      </c>
      <c r="K67" s="4" t="s">
        <v>18</v>
      </c>
      <c r="L67" s="4" t="s">
        <v>158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45526.655358796299</v>
      </c>
      <c r="F68" s="4" t="s">
        <v>21</v>
      </c>
      <c r="G68" s="4"/>
      <c r="H68" s="6">
        <v>25.95</v>
      </c>
      <c r="I68" s="4" t="s">
        <v>0</v>
      </c>
      <c r="J68" s="7">
        <v>653</v>
      </c>
      <c r="K68" s="4" t="s">
        <v>18</v>
      </c>
      <c r="L68" s="4" t="s">
        <v>159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45526.692280092589</v>
      </c>
      <c r="F69" s="4" t="s">
        <v>21</v>
      </c>
      <c r="G69" s="4"/>
      <c r="H69" s="6">
        <v>25.8</v>
      </c>
      <c r="I69" s="4" t="s">
        <v>0</v>
      </c>
      <c r="J69" s="7">
        <v>17</v>
      </c>
      <c r="K69" s="4" t="s">
        <v>18</v>
      </c>
      <c r="L69" s="4" t="s">
        <v>160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45526.692314814813</v>
      </c>
      <c r="F70" s="4" t="s">
        <v>21</v>
      </c>
      <c r="G70" s="4"/>
      <c r="H70" s="6">
        <v>25.8</v>
      </c>
      <c r="I70" s="4" t="s">
        <v>0</v>
      </c>
      <c r="J70" s="7">
        <v>226</v>
      </c>
      <c r="K70" s="4" t="s">
        <v>18</v>
      </c>
      <c r="L70" s="4" t="s">
        <v>161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45526.728333333333</v>
      </c>
      <c r="F71" s="4" t="s">
        <v>21</v>
      </c>
      <c r="G71" s="4"/>
      <c r="H71" s="6">
        <v>25.8</v>
      </c>
      <c r="I71" s="4" t="s">
        <v>0</v>
      </c>
      <c r="J71" s="7">
        <v>3</v>
      </c>
      <c r="K71" s="4" t="s">
        <v>18</v>
      </c>
      <c r="L71" s="4" t="s">
        <v>162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45526.729027777779</v>
      </c>
      <c r="F72" s="4" t="s">
        <v>21</v>
      </c>
      <c r="G72" s="4"/>
      <c r="H72" s="6">
        <v>25.8</v>
      </c>
      <c r="I72" s="4" t="s">
        <v>0</v>
      </c>
      <c r="J72" s="7">
        <v>1</v>
      </c>
      <c r="K72" s="4" t="s">
        <v>18</v>
      </c>
      <c r="L72" s="4" t="s">
        <v>163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45527.441203703704</v>
      </c>
      <c r="F73" s="4" t="s">
        <v>21</v>
      </c>
      <c r="G73" s="4"/>
      <c r="H73" s="6">
        <v>25.95</v>
      </c>
      <c r="I73" s="4" t="s">
        <v>0</v>
      </c>
      <c r="J73" s="7">
        <v>49</v>
      </c>
      <c r="K73" s="4" t="s">
        <v>18</v>
      </c>
      <c r="L73" s="4" t="s">
        <v>164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45527.441203703704</v>
      </c>
      <c r="F74" s="4" t="s">
        <v>21</v>
      </c>
      <c r="G74" s="4"/>
      <c r="H74" s="6">
        <v>25.95</v>
      </c>
      <c r="I74" s="4" t="s">
        <v>0</v>
      </c>
      <c r="J74" s="7">
        <v>3</v>
      </c>
      <c r="K74" s="4" t="s">
        <v>18</v>
      </c>
      <c r="L74" s="4" t="s">
        <v>165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45527.441203703704</v>
      </c>
      <c r="F75" s="4" t="s">
        <v>21</v>
      </c>
      <c r="G75" s="4"/>
      <c r="H75" s="6">
        <v>25.95</v>
      </c>
      <c r="I75" s="4" t="s">
        <v>0</v>
      </c>
      <c r="J75" s="7">
        <v>3</v>
      </c>
      <c r="K75" s="4" t="s">
        <v>18</v>
      </c>
      <c r="L75" s="4" t="s">
        <v>166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45527.449618055558</v>
      </c>
      <c r="F76" s="4" t="s">
        <v>21</v>
      </c>
      <c r="G76" s="4"/>
      <c r="H76" s="6">
        <v>25.95</v>
      </c>
      <c r="I76" s="4" t="s">
        <v>0</v>
      </c>
      <c r="J76" s="7">
        <v>6</v>
      </c>
      <c r="K76" s="4" t="s">
        <v>18</v>
      </c>
      <c r="L76" s="4" t="s">
        <v>167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45527.449618055558</v>
      </c>
      <c r="F77" s="4" t="s">
        <v>21</v>
      </c>
      <c r="G77" s="4"/>
      <c r="H77" s="6">
        <v>25.95</v>
      </c>
      <c r="I77" s="4" t="s">
        <v>0</v>
      </c>
      <c r="J77" s="7">
        <v>3</v>
      </c>
      <c r="K77" s="4" t="s">
        <v>18</v>
      </c>
      <c r="L77" s="4" t="s">
        <v>168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45527.452893518515</v>
      </c>
      <c r="F78" s="4" t="s">
        <v>21</v>
      </c>
      <c r="G78" s="4"/>
      <c r="H78" s="6">
        <v>26.1</v>
      </c>
      <c r="I78" s="4" t="s">
        <v>0</v>
      </c>
      <c r="J78" s="7">
        <v>164</v>
      </c>
      <c r="K78" s="4" t="s">
        <v>18</v>
      </c>
      <c r="L78" s="4" t="s">
        <v>169</v>
      </c>
    </row>
    <row r="79" spans="1:12" x14ac:dyDescent="0.2">
      <c r="A79" s="7" t="s">
        <v>22</v>
      </c>
      <c r="B79" s="7" t="s">
        <v>20</v>
      </c>
      <c r="C79" s="4" t="s">
        <v>1</v>
      </c>
      <c r="D79" s="4" t="s">
        <v>2</v>
      </c>
      <c r="E79" s="8">
        <v>45527.455694444441</v>
      </c>
      <c r="F79" s="4" t="s">
        <v>21</v>
      </c>
      <c r="G79" s="4"/>
      <c r="H79" s="6">
        <v>26.15</v>
      </c>
      <c r="I79" s="4" t="s">
        <v>0</v>
      </c>
      <c r="J79" s="7">
        <v>415</v>
      </c>
      <c r="K79" s="4" t="s">
        <v>18</v>
      </c>
      <c r="L79" s="4" t="s">
        <v>171</v>
      </c>
    </row>
    <row r="80" spans="1:12" x14ac:dyDescent="0.2">
      <c r="A80" s="7" t="s">
        <v>22</v>
      </c>
      <c r="B80" s="7" t="s">
        <v>20</v>
      </c>
      <c r="C80" s="4" t="s">
        <v>1</v>
      </c>
      <c r="D80" s="4" t="s">
        <v>2</v>
      </c>
      <c r="E80" s="8">
        <v>45527.511342592596</v>
      </c>
      <c r="F80" s="4" t="s">
        <v>21</v>
      </c>
      <c r="G80" s="4"/>
      <c r="H80" s="6">
        <v>26.15</v>
      </c>
      <c r="I80" s="4" t="s">
        <v>0</v>
      </c>
      <c r="J80" s="7">
        <v>664</v>
      </c>
      <c r="K80" s="4" t="s">
        <v>18</v>
      </c>
      <c r="L80" s="4" t="s">
        <v>172</v>
      </c>
    </row>
    <row r="81" spans="1:12" x14ac:dyDescent="0.2">
      <c r="A81" s="7" t="s">
        <v>22</v>
      </c>
      <c r="B81" s="7" t="s">
        <v>20</v>
      </c>
      <c r="C81" s="4" t="s">
        <v>1</v>
      </c>
      <c r="D81" s="4" t="s">
        <v>2</v>
      </c>
      <c r="E81" s="8">
        <v>45527.55369212963</v>
      </c>
      <c r="F81" s="4" t="s">
        <v>21</v>
      </c>
      <c r="G81" s="4"/>
      <c r="H81" s="6">
        <v>26.25</v>
      </c>
      <c r="I81" s="4" t="s">
        <v>0</v>
      </c>
      <c r="J81" s="7">
        <v>316</v>
      </c>
      <c r="K81" s="4" t="s">
        <v>18</v>
      </c>
      <c r="L81" s="4" t="s">
        <v>174</v>
      </c>
    </row>
    <row r="82" spans="1:12" x14ac:dyDescent="0.2">
      <c r="A82" s="7" t="s">
        <v>22</v>
      </c>
      <c r="B82" s="7" t="s">
        <v>20</v>
      </c>
      <c r="C82" s="4" t="s">
        <v>1</v>
      </c>
      <c r="D82" s="4" t="s">
        <v>2</v>
      </c>
      <c r="E82" s="8">
        <v>45527.587164351855</v>
      </c>
      <c r="F82" s="4" t="s">
        <v>21</v>
      </c>
      <c r="G82" s="4"/>
      <c r="H82" s="6">
        <v>26.15</v>
      </c>
      <c r="I82" s="4" t="s">
        <v>0</v>
      </c>
      <c r="J82" s="7">
        <v>277</v>
      </c>
      <c r="K82" s="4" t="s">
        <v>18</v>
      </c>
      <c r="L82" s="4" t="s">
        <v>173</v>
      </c>
    </row>
    <row r="83" spans="1:12" x14ac:dyDescent="0.2">
      <c r="A83" s="7" t="s">
        <v>22</v>
      </c>
      <c r="B83" s="7" t="s">
        <v>20</v>
      </c>
      <c r="C83" s="4" t="s">
        <v>1</v>
      </c>
      <c r="D83" s="4" t="s">
        <v>2</v>
      </c>
      <c r="E83" s="8">
        <v>45527.699756944443</v>
      </c>
      <c r="F83" s="4" t="s">
        <v>21</v>
      </c>
      <c r="G83" s="4"/>
      <c r="H83" s="6">
        <v>26.3</v>
      </c>
      <c r="I83" s="4" t="s">
        <v>0</v>
      </c>
      <c r="J83" s="7">
        <v>244</v>
      </c>
      <c r="K83" s="4" t="s">
        <v>18</v>
      </c>
      <c r="L83" s="4" t="s">
        <v>176</v>
      </c>
    </row>
    <row r="84" spans="1:12" x14ac:dyDescent="0.2">
      <c r="A84" s="7" t="s">
        <v>22</v>
      </c>
      <c r="B84" s="7" t="s">
        <v>20</v>
      </c>
      <c r="C84" s="4" t="s">
        <v>1</v>
      </c>
      <c r="D84" s="4" t="s">
        <v>2</v>
      </c>
      <c r="E84" s="8">
        <v>45527.699756944443</v>
      </c>
      <c r="F84" s="4" t="s">
        <v>21</v>
      </c>
      <c r="G84" s="4"/>
      <c r="H84" s="6">
        <v>26.3</v>
      </c>
      <c r="I84" s="4" t="s">
        <v>0</v>
      </c>
      <c r="J84" s="7">
        <v>177</v>
      </c>
      <c r="K84" s="4" t="s">
        <v>18</v>
      </c>
      <c r="L84" s="4" t="s">
        <v>177</v>
      </c>
    </row>
    <row r="85" spans="1:12" x14ac:dyDescent="0.2">
      <c r="A85" s="7" t="s">
        <v>22</v>
      </c>
      <c r="B85" s="7" t="s">
        <v>20</v>
      </c>
      <c r="C85" s="4" t="s">
        <v>1</v>
      </c>
      <c r="D85" s="4" t="s">
        <v>2</v>
      </c>
      <c r="E85" s="8">
        <v>45527.702060185184</v>
      </c>
      <c r="F85" s="4" t="s">
        <v>21</v>
      </c>
      <c r="G85" s="4"/>
      <c r="H85" s="6">
        <v>26.25</v>
      </c>
      <c r="I85" s="4" t="s">
        <v>0</v>
      </c>
      <c r="J85" s="7">
        <v>457</v>
      </c>
      <c r="K85" s="4" t="s">
        <v>18</v>
      </c>
      <c r="L85" s="4" t="s">
        <v>175</v>
      </c>
    </row>
    <row r="86" spans="1:12" x14ac:dyDescent="0.2">
      <c r="A86" s="7" t="s">
        <v>22</v>
      </c>
      <c r="B86" s="7" t="s">
        <v>20</v>
      </c>
      <c r="C86" s="4" t="s">
        <v>1</v>
      </c>
      <c r="D86" s="4" t="s">
        <v>2</v>
      </c>
      <c r="E86" s="8">
        <v>45527.709062499998</v>
      </c>
      <c r="F86" s="4" t="s">
        <v>21</v>
      </c>
      <c r="G86" s="4"/>
      <c r="H86" s="6">
        <v>26.1</v>
      </c>
      <c r="I86" s="4" t="s">
        <v>0</v>
      </c>
      <c r="J86" s="7">
        <v>222</v>
      </c>
      <c r="K86" s="4" t="s">
        <v>18</v>
      </c>
      <c r="L86" s="4" t="s">
        <v>170</v>
      </c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7"/>
    </row>
    <row r="21510" spans="5:5" x14ac:dyDescent="0.2">
      <c r="E21510" s="27"/>
    </row>
    <row r="21511" spans="5:5" x14ac:dyDescent="0.2">
      <c r="E21511" s="27"/>
    </row>
    <row r="21512" spans="5:5" x14ac:dyDescent="0.2">
      <c r="E21512" s="27"/>
    </row>
    <row r="21513" spans="5:5" x14ac:dyDescent="0.2">
      <c r="E21513" s="27"/>
    </row>
    <row r="21514" spans="5:5" x14ac:dyDescent="0.2">
      <c r="E21514" s="27"/>
    </row>
    <row r="21515" spans="5:5" x14ac:dyDescent="0.2">
      <c r="E21515" s="27"/>
    </row>
    <row r="21516" spans="5:5" x14ac:dyDescent="0.2">
      <c r="E21516" s="27"/>
    </row>
    <row r="21517" spans="5:5" x14ac:dyDescent="0.2">
      <c r="E21517" s="27"/>
    </row>
    <row r="21518" spans="5:5" x14ac:dyDescent="0.2">
      <c r="E21518" s="27"/>
    </row>
    <row r="21519" spans="5:5" x14ac:dyDescent="0.2">
      <c r="E21519" s="27"/>
    </row>
    <row r="21520" spans="5:5" x14ac:dyDescent="0.2">
      <c r="E21520" s="27"/>
    </row>
    <row r="21521" spans="5:5" x14ac:dyDescent="0.2">
      <c r="E21521" s="27"/>
    </row>
    <row r="21522" spans="5:5" x14ac:dyDescent="0.2">
      <c r="E21522" s="27"/>
    </row>
    <row r="21523" spans="5:5" x14ac:dyDescent="0.2">
      <c r="E21523" s="27"/>
    </row>
    <row r="21524" spans="5:5" x14ac:dyDescent="0.2">
      <c r="E21524" s="27"/>
    </row>
    <row r="21525" spans="5:5" x14ac:dyDescent="0.2">
      <c r="E21525" s="27"/>
    </row>
    <row r="21526" spans="5:5" x14ac:dyDescent="0.2">
      <c r="E21526" s="27"/>
    </row>
    <row r="21527" spans="5:5" x14ac:dyDescent="0.2">
      <c r="E21527" s="27"/>
    </row>
    <row r="21528" spans="5:5" x14ac:dyDescent="0.2">
      <c r="E21528" s="27"/>
    </row>
    <row r="21529" spans="5:5" x14ac:dyDescent="0.2">
      <c r="E21529" s="27"/>
    </row>
    <row r="21530" spans="5:5" x14ac:dyDescent="0.2">
      <c r="E21530" s="27"/>
    </row>
    <row r="21531" spans="5:5" x14ac:dyDescent="0.2">
      <c r="E21531" s="27"/>
    </row>
    <row r="21532" spans="5:5" x14ac:dyDescent="0.2">
      <c r="E21532" s="27"/>
    </row>
    <row r="21533" spans="5:5" x14ac:dyDescent="0.2">
      <c r="E21533" s="27"/>
    </row>
    <row r="21534" spans="5:5" x14ac:dyDescent="0.2">
      <c r="E21534" s="27"/>
    </row>
    <row r="21535" spans="5:5" x14ac:dyDescent="0.2">
      <c r="E21535" s="27"/>
    </row>
    <row r="21536" spans="5:5" x14ac:dyDescent="0.2">
      <c r="E21536" s="27"/>
    </row>
    <row r="21537" spans="5:5" x14ac:dyDescent="0.2">
      <c r="E21537" s="27"/>
    </row>
    <row r="21538" spans="5:5" x14ac:dyDescent="0.2">
      <c r="E21538" s="27"/>
    </row>
    <row r="21539" spans="5:5" x14ac:dyDescent="0.2">
      <c r="E21539" s="27"/>
    </row>
    <row r="21540" spans="5:5" x14ac:dyDescent="0.2">
      <c r="E21540" s="27"/>
    </row>
    <row r="21541" spans="5:5" x14ac:dyDescent="0.2">
      <c r="E21541" s="27"/>
    </row>
    <row r="21542" spans="5:5" x14ac:dyDescent="0.2">
      <c r="E21542" s="27"/>
    </row>
    <row r="21543" spans="5:5" x14ac:dyDescent="0.2">
      <c r="E21543" s="27"/>
    </row>
    <row r="21544" spans="5:5" x14ac:dyDescent="0.2">
      <c r="E21544" s="27"/>
    </row>
    <row r="21545" spans="5:5" x14ac:dyDescent="0.2">
      <c r="E21545" s="27"/>
    </row>
    <row r="21546" spans="5:5" x14ac:dyDescent="0.2">
      <c r="E21546" s="27"/>
    </row>
    <row r="21547" spans="5:5" x14ac:dyDescent="0.2">
      <c r="E21547" s="27"/>
    </row>
    <row r="21548" spans="5:5" x14ac:dyDescent="0.2">
      <c r="E21548" s="27"/>
    </row>
    <row r="21549" spans="5:5" x14ac:dyDescent="0.2">
      <c r="E21549" s="27"/>
    </row>
    <row r="21550" spans="5:5" x14ac:dyDescent="0.2">
      <c r="E21550" s="27"/>
    </row>
    <row r="21551" spans="5:5" x14ac:dyDescent="0.2">
      <c r="E21551" s="27"/>
    </row>
    <row r="21552" spans="5:5" x14ac:dyDescent="0.2">
      <c r="E21552" s="27"/>
    </row>
    <row r="21553" spans="5:5" x14ac:dyDescent="0.2">
      <c r="E21553" s="27"/>
    </row>
    <row r="21554" spans="5:5" x14ac:dyDescent="0.2">
      <c r="E21554" s="27"/>
    </row>
    <row r="21555" spans="5:5" x14ac:dyDescent="0.2">
      <c r="E21555" s="27"/>
    </row>
    <row r="21556" spans="5:5" x14ac:dyDescent="0.2">
      <c r="E21556" s="27"/>
    </row>
    <row r="21557" spans="5:5" x14ac:dyDescent="0.2">
      <c r="E21557" s="27"/>
    </row>
    <row r="21558" spans="5:5" x14ac:dyDescent="0.2">
      <c r="E21558" s="27"/>
    </row>
    <row r="21559" spans="5:5" x14ac:dyDescent="0.2">
      <c r="E21559" s="27"/>
    </row>
    <row r="21560" spans="5:5" x14ac:dyDescent="0.2">
      <c r="E21560" s="27"/>
    </row>
    <row r="21561" spans="5:5" x14ac:dyDescent="0.2">
      <c r="E21561" s="27"/>
    </row>
    <row r="21562" spans="5:5" x14ac:dyDescent="0.2">
      <c r="E21562" s="27"/>
    </row>
    <row r="21563" spans="5:5" x14ac:dyDescent="0.2">
      <c r="E21563" s="27"/>
    </row>
    <row r="21564" spans="5:5" x14ac:dyDescent="0.2">
      <c r="E21564" s="27"/>
    </row>
    <row r="21565" spans="5:5" x14ac:dyDescent="0.2">
      <c r="E21565" s="27"/>
    </row>
    <row r="21566" spans="5:5" x14ac:dyDescent="0.2">
      <c r="E21566" s="27"/>
    </row>
    <row r="21567" spans="5:5" x14ac:dyDescent="0.2">
      <c r="E21567" s="27"/>
    </row>
    <row r="21568" spans="5:5" x14ac:dyDescent="0.2">
      <c r="E21568" s="27"/>
    </row>
    <row r="21569" spans="5:5" x14ac:dyDescent="0.2">
      <c r="E21569" s="27"/>
    </row>
    <row r="21570" spans="5:5" x14ac:dyDescent="0.2">
      <c r="E21570" s="27"/>
    </row>
    <row r="21571" spans="5:5" x14ac:dyDescent="0.2">
      <c r="E21571" s="27"/>
    </row>
    <row r="21572" spans="5:5" x14ac:dyDescent="0.2">
      <c r="E21572" s="27"/>
    </row>
    <row r="21573" spans="5:5" x14ac:dyDescent="0.2">
      <c r="E21573" s="27"/>
    </row>
    <row r="21574" spans="5:5" x14ac:dyDescent="0.2">
      <c r="E21574" s="27"/>
    </row>
    <row r="21575" spans="5:5" x14ac:dyDescent="0.2">
      <c r="E21575" s="27"/>
    </row>
    <row r="21576" spans="5:5" x14ac:dyDescent="0.2">
      <c r="E21576" s="27"/>
    </row>
    <row r="21577" spans="5:5" x14ac:dyDescent="0.2">
      <c r="E21577" s="27"/>
    </row>
    <row r="21578" spans="5:5" x14ac:dyDescent="0.2">
      <c r="E21578" s="27"/>
    </row>
    <row r="21579" spans="5:5" x14ac:dyDescent="0.2">
      <c r="E21579" s="27"/>
    </row>
    <row r="21580" spans="5:5" x14ac:dyDescent="0.2">
      <c r="E21580" s="27"/>
    </row>
    <row r="21581" spans="5:5" x14ac:dyDescent="0.2">
      <c r="E21581" s="27"/>
    </row>
    <row r="21582" spans="5:5" x14ac:dyDescent="0.2">
      <c r="E21582" s="27"/>
    </row>
    <row r="21583" spans="5:5" x14ac:dyDescent="0.2">
      <c r="E21583" s="27"/>
    </row>
    <row r="21584" spans="5:5" x14ac:dyDescent="0.2">
      <c r="E21584" s="27"/>
    </row>
    <row r="21585" spans="5:5" x14ac:dyDescent="0.2">
      <c r="E21585" s="27"/>
    </row>
    <row r="21586" spans="5:5" x14ac:dyDescent="0.2">
      <c r="E21586" s="27"/>
    </row>
    <row r="21587" spans="5:5" x14ac:dyDescent="0.2">
      <c r="E21587" s="27"/>
    </row>
    <row r="21588" spans="5:5" x14ac:dyDescent="0.2">
      <c r="E21588" s="27"/>
    </row>
    <row r="21589" spans="5:5" x14ac:dyDescent="0.2">
      <c r="E21589" s="27"/>
    </row>
    <row r="21590" spans="5:5" x14ac:dyDescent="0.2">
      <c r="E21590" s="27"/>
    </row>
    <row r="21591" spans="5:5" x14ac:dyDescent="0.2">
      <c r="E21591" s="27"/>
    </row>
    <row r="21592" spans="5:5" x14ac:dyDescent="0.2">
      <c r="E21592" s="27"/>
    </row>
    <row r="21593" spans="5:5" x14ac:dyDescent="0.2">
      <c r="E21593" s="27"/>
    </row>
    <row r="21594" spans="5:5" x14ac:dyDescent="0.2">
      <c r="E21594" s="27"/>
    </row>
    <row r="21595" spans="5:5" x14ac:dyDescent="0.2">
      <c r="E21595" s="27"/>
    </row>
    <row r="21596" spans="5:5" x14ac:dyDescent="0.2">
      <c r="E21596" s="27"/>
    </row>
    <row r="21597" spans="5:5" x14ac:dyDescent="0.2">
      <c r="E21597" s="27"/>
    </row>
    <row r="21598" spans="5:5" x14ac:dyDescent="0.2">
      <c r="E21598" s="27"/>
    </row>
    <row r="21599" spans="5:5" x14ac:dyDescent="0.2">
      <c r="E21599" s="27"/>
    </row>
    <row r="21600" spans="5:5" x14ac:dyDescent="0.2">
      <c r="E21600" s="27"/>
    </row>
    <row r="21601" spans="5:5" x14ac:dyDescent="0.2">
      <c r="E21601" s="27"/>
    </row>
    <row r="21602" spans="5:5" x14ac:dyDescent="0.2">
      <c r="E21602" s="27"/>
    </row>
    <row r="21603" spans="5:5" x14ac:dyDescent="0.2">
      <c r="E21603" s="27"/>
    </row>
    <row r="21604" spans="5:5" x14ac:dyDescent="0.2">
      <c r="E21604" s="27"/>
    </row>
    <row r="21605" spans="5:5" x14ac:dyDescent="0.2">
      <c r="E21605" s="27"/>
    </row>
    <row r="21606" spans="5:5" x14ac:dyDescent="0.2">
      <c r="E21606" s="27"/>
    </row>
    <row r="21607" spans="5:5" x14ac:dyDescent="0.2">
      <c r="E21607" s="27"/>
    </row>
    <row r="21608" spans="5:5" x14ac:dyDescent="0.2">
      <c r="E21608" s="27"/>
    </row>
    <row r="21609" spans="5:5" x14ac:dyDescent="0.2">
      <c r="E21609" s="27"/>
    </row>
    <row r="21610" spans="5:5" x14ac:dyDescent="0.2">
      <c r="E21610" s="27"/>
    </row>
    <row r="21611" spans="5:5" x14ac:dyDescent="0.2">
      <c r="E21611" s="27"/>
    </row>
    <row r="21612" spans="5:5" x14ac:dyDescent="0.2">
      <c r="E21612" s="27"/>
    </row>
    <row r="21613" spans="5:5" x14ac:dyDescent="0.2">
      <c r="E21613" s="27"/>
    </row>
    <row r="21614" spans="5:5" x14ac:dyDescent="0.2">
      <c r="E21614" s="27"/>
    </row>
    <row r="21615" spans="5:5" x14ac:dyDescent="0.2">
      <c r="E21615" s="27"/>
    </row>
    <row r="21616" spans="5:5" x14ac:dyDescent="0.2">
      <c r="E21616" s="27"/>
    </row>
    <row r="21617" spans="5:5" x14ac:dyDescent="0.2">
      <c r="E21617" s="27"/>
    </row>
    <row r="21618" spans="5:5" x14ac:dyDescent="0.2">
      <c r="E21618" s="27"/>
    </row>
    <row r="21619" spans="5:5" x14ac:dyDescent="0.2">
      <c r="E21619" s="27"/>
    </row>
    <row r="21620" spans="5:5" x14ac:dyDescent="0.2">
      <c r="E21620" s="27"/>
    </row>
    <row r="21621" spans="5:5" x14ac:dyDescent="0.2">
      <c r="E21621" s="27"/>
    </row>
    <row r="21622" spans="5:5" x14ac:dyDescent="0.2">
      <c r="E21622" s="27"/>
    </row>
    <row r="21623" spans="5:5" x14ac:dyDescent="0.2">
      <c r="E21623" s="27"/>
    </row>
    <row r="21624" spans="5:5" x14ac:dyDescent="0.2">
      <c r="E21624" s="27"/>
    </row>
    <row r="21625" spans="5:5" x14ac:dyDescent="0.2">
      <c r="E21625" s="27"/>
    </row>
    <row r="21626" spans="5:5" x14ac:dyDescent="0.2">
      <c r="E21626" s="28"/>
    </row>
    <row r="21627" spans="5:5" x14ac:dyDescent="0.2">
      <c r="E21627" s="28"/>
    </row>
    <row r="21628" spans="5:5" x14ac:dyDescent="0.2">
      <c r="E21628" s="28"/>
    </row>
    <row r="21629" spans="5:5" x14ac:dyDescent="0.2">
      <c r="E21629" s="28"/>
    </row>
    <row r="21630" spans="5:5" x14ac:dyDescent="0.2">
      <c r="E21630" s="28"/>
    </row>
    <row r="21631" spans="5:5" x14ac:dyDescent="0.2">
      <c r="E21631" s="28"/>
    </row>
    <row r="21632" spans="5:5" x14ac:dyDescent="0.2">
      <c r="E21632" s="28"/>
    </row>
    <row r="21633" spans="5:5" x14ac:dyDescent="0.2">
      <c r="E21633" s="28"/>
    </row>
    <row r="21634" spans="5:5" x14ac:dyDescent="0.2">
      <c r="E21634" s="28"/>
    </row>
    <row r="21635" spans="5:5" x14ac:dyDescent="0.2">
      <c r="E21635" s="28"/>
    </row>
    <row r="21636" spans="5:5" x14ac:dyDescent="0.2">
      <c r="E21636" s="28"/>
    </row>
    <row r="21637" spans="5:5" x14ac:dyDescent="0.2">
      <c r="E21637" s="28"/>
    </row>
    <row r="21638" spans="5:5" x14ac:dyDescent="0.2">
      <c r="E21638" s="28"/>
    </row>
    <row r="21639" spans="5:5" x14ac:dyDescent="0.2">
      <c r="E21639" s="28"/>
    </row>
    <row r="21640" spans="5:5" x14ac:dyDescent="0.2">
      <c r="E21640" s="28"/>
    </row>
    <row r="21641" spans="5:5" x14ac:dyDescent="0.2">
      <c r="E21641" s="28"/>
    </row>
    <row r="21642" spans="5:5" x14ac:dyDescent="0.2">
      <c r="E21642" s="28"/>
    </row>
    <row r="21643" spans="5:5" x14ac:dyDescent="0.2">
      <c r="E21643" s="28"/>
    </row>
    <row r="21644" spans="5:5" x14ac:dyDescent="0.2">
      <c r="E21644" s="28"/>
    </row>
    <row r="21645" spans="5:5" x14ac:dyDescent="0.2">
      <c r="E21645" s="28"/>
    </row>
    <row r="21646" spans="5:5" x14ac:dyDescent="0.2">
      <c r="E21646" s="28"/>
    </row>
    <row r="21647" spans="5:5" x14ac:dyDescent="0.2">
      <c r="E21647" s="28"/>
    </row>
    <row r="21648" spans="5:5" x14ac:dyDescent="0.2">
      <c r="E21648" s="28"/>
    </row>
    <row r="21649" spans="5:5" x14ac:dyDescent="0.2">
      <c r="E21649" s="28"/>
    </row>
    <row r="21650" spans="5:5" x14ac:dyDescent="0.2">
      <c r="E21650" s="28"/>
    </row>
    <row r="21651" spans="5:5" x14ac:dyDescent="0.2">
      <c r="E21651" s="28"/>
    </row>
    <row r="21652" spans="5:5" x14ac:dyDescent="0.2">
      <c r="E21652" s="28"/>
    </row>
    <row r="21653" spans="5:5" x14ac:dyDescent="0.2">
      <c r="E21653" s="28"/>
    </row>
    <row r="21654" spans="5:5" x14ac:dyDescent="0.2">
      <c r="E21654" s="28"/>
    </row>
    <row r="21655" spans="5:5" x14ac:dyDescent="0.2">
      <c r="E21655" s="28"/>
    </row>
    <row r="21656" spans="5:5" x14ac:dyDescent="0.2">
      <c r="E21656" s="28"/>
    </row>
    <row r="21657" spans="5:5" x14ac:dyDescent="0.2">
      <c r="E21657" s="28"/>
    </row>
    <row r="21658" spans="5:5" x14ac:dyDescent="0.2">
      <c r="E21658" s="28"/>
    </row>
    <row r="21659" spans="5:5" x14ac:dyDescent="0.2">
      <c r="E21659" s="28"/>
    </row>
    <row r="21660" spans="5:5" x14ac:dyDescent="0.2">
      <c r="E21660" s="28"/>
    </row>
    <row r="21661" spans="5:5" x14ac:dyDescent="0.2">
      <c r="E21661" s="28"/>
    </row>
    <row r="21662" spans="5:5" x14ac:dyDescent="0.2">
      <c r="E21662" s="28"/>
    </row>
    <row r="21663" spans="5:5" x14ac:dyDescent="0.2">
      <c r="E21663" s="28"/>
    </row>
    <row r="21664" spans="5:5" x14ac:dyDescent="0.2">
      <c r="E21664" s="28"/>
    </row>
    <row r="21665" spans="5:5" x14ac:dyDescent="0.2">
      <c r="E21665" s="28"/>
    </row>
    <row r="21666" spans="5:5" x14ac:dyDescent="0.2">
      <c r="E21666" s="28"/>
    </row>
    <row r="21667" spans="5:5" x14ac:dyDescent="0.2">
      <c r="E21667" s="28"/>
    </row>
    <row r="21668" spans="5:5" x14ac:dyDescent="0.2">
      <c r="E21668" s="28"/>
    </row>
    <row r="21669" spans="5:5" x14ac:dyDescent="0.2">
      <c r="E21669" s="28"/>
    </row>
    <row r="21670" spans="5:5" x14ac:dyDescent="0.2">
      <c r="E21670" s="28"/>
    </row>
    <row r="21671" spans="5:5" x14ac:dyDescent="0.2">
      <c r="E21671" s="28"/>
    </row>
    <row r="21672" spans="5:5" x14ac:dyDescent="0.2">
      <c r="E21672" s="28"/>
    </row>
    <row r="21673" spans="5:5" x14ac:dyDescent="0.2">
      <c r="E21673" s="28"/>
    </row>
    <row r="21674" spans="5:5" x14ac:dyDescent="0.2">
      <c r="E21674" s="28"/>
    </row>
    <row r="21675" spans="5:5" x14ac:dyDescent="0.2">
      <c r="E21675" s="28"/>
    </row>
    <row r="21676" spans="5:5" x14ac:dyDescent="0.2">
      <c r="E21676" s="28"/>
    </row>
    <row r="21677" spans="5:5" x14ac:dyDescent="0.2">
      <c r="E21677" s="28"/>
    </row>
    <row r="21678" spans="5:5" x14ac:dyDescent="0.2">
      <c r="E21678" s="28"/>
    </row>
    <row r="21679" spans="5:5" x14ac:dyDescent="0.2">
      <c r="E21679" s="28"/>
    </row>
    <row r="21680" spans="5:5" x14ac:dyDescent="0.2">
      <c r="E21680" s="28"/>
    </row>
    <row r="21681" spans="5:5" x14ac:dyDescent="0.2">
      <c r="E21681" s="28"/>
    </row>
    <row r="21682" spans="5:5" x14ac:dyDescent="0.2">
      <c r="E21682" s="28"/>
    </row>
    <row r="21683" spans="5:5" x14ac:dyDescent="0.2">
      <c r="E21683" s="28"/>
    </row>
    <row r="21684" spans="5:5" x14ac:dyDescent="0.2">
      <c r="E21684" s="28"/>
    </row>
    <row r="21685" spans="5:5" x14ac:dyDescent="0.2">
      <c r="E21685" s="28"/>
    </row>
    <row r="21686" spans="5:5" x14ac:dyDescent="0.2">
      <c r="E21686" s="28"/>
    </row>
    <row r="21687" spans="5:5" x14ac:dyDescent="0.2">
      <c r="E21687" s="28"/>
    </row>
    <row r="21688" spans="5:5" x14ac:dyDescent="0.2">
      <c r="E21688" s="28"/>
    </row>
    <row r="21689" spans="5:5" x14ac:dyDescent="0.2">
      <c r="E21689" s="28"/>
    </row>
    <row r="21690" spans="5:5" x14ac:dyDescent="0.2">
      <c r="E21690" s="28"/>
    </row>
    <row r="21691" spans="5:5" x14ac:dyDescent="0.2">
      <c r="E21691" s="28"/>
    </row>
    <row r="21692" spans="5:5" x14ac:dyDescent="0.2">
      <c r="E21692" s="28"/>
    </row>
    <row r="21693" spans="5:5" x14ac:dyDescent="0.2">
      <c r="E21693" s="28"/>
    </row>
    <row r="21694" spans="5:5" x14ac:dyDescent="0.2">
      <c r="E21694" s="28"/>
    </row>
    <row r="21695" spans="5:5" x14ac:dyDescent="0.2">
      <c r="E21695" s="28"/>
    </row>
    <row r="21696" spans="5:5" x14ac:dyDescent="0.2">
      <c r="E21696" s="28"/>
    </row>
    <row r="21697" spans="5:5" x14ac:dyDescent="0.2">
      <c r="E21697" s="28"/>
    </row>
    <row r="21698" spans="5:5" x14ac:dyDescent="0.2">
      <c r="E21698" s="28"/>
    </row>
    <row r="21699" spans="5:5" x14ac:dyDescent="0.2">
      <c r="E21699" s="28"/>
    </row>
    <row r="21700" spans="5:5" x14ac:dyDescent="0.2">
      <c r="E21700" s="28"/>
    </row>
    <row r="21701" spans="5:5" x14ac:dyDescent="0.2">
      <c r="E21701" s="28"/>
    </row>
    <row r="21702" spans="5:5" x14ac:dyDescent="0.2">
      <c r="E21702" s="28"/>
    </row>
    <row r="21703" spans="5:5" x14ac:dyDescent="0.2">
      <c r="E21703" s="28"/>
    </row>
    <row r="21704" spans="5:5" x14ac:dyDescent="0.2">
      <c r="E21704" s="28"/>
    </row>
    <row r="21705" spans="5:5" x14ac:dyDescent="0.2">
      <c r="E21705" s="28"/>
    </row>
    <row r="21706" spans="5:5" x14ac:dyDescent="0.2">
      <c r="E21706" s="28"/>
    </row>
    <row r="21707" spans="5:5" x14ac:dyDescent="0.2">
      <c r="E21707" s="28"/>
    </row>
    <row r="21708" spans="5:5" x14ac:dyDescent="0.2">
      <c r="E21708" s="28"/>
    </row>
    <row r="21709" spans="5:5" x14ac:dyDescent="0.2">
      <c r="E21709" s="28"/>
    </row>
    <row r="21710" spans="5:5" x14ac:dyDescent="0.2">
      <c r="E21710" s="28"/>
    </row>
    <row r="21711" spans="5:5" x14ac:dyDescent="0.2">
      <c r="E21711" s="28"/>
    </row>
    <row r="21712" spans="5:5" x14ac:dyDescent="0.2">
      <c r="E21712" s="28"/>
    </row>
    <row r="21713" spans="5:5" x14ac:dyDescent="0.2">
      <c r="E21713" s="28"/>
    </row>
    <row r="21714" spans="5:5" x14ac:dyDescent="0.2">
      <c r="E21714" s="28"/>
    </row>
    <row r="21715" spans="5:5" x14ac:dyDescent="0.2">
      <c r="E21715" s="28"/>
    </row>
    <row r="21716" spans="5:5" x14ac:dyDescent="0.2">
      <c r="E21716" s="28"/>
    </row>
    <row r="21717" spans="5:5" x14ac:dyDescent="0.2">
      <c r="E21717" s="28"/>
    </row>
    <row r="21718" spans="5:5" x14ac:dyDescent="0.2">
      <c r="E21718" s="28"/>
    </row>
    <row r="21719" spans="5:5" x14ac:dyDescent="0.2">
      <c r="E21719" s="28"/>
    </row>
    <row r="21720" spans="5:5" x14ac:dyDescent="0.2">
      <c r="E21720" s="28"/>
    </row>
    <row r="21721" spans="5:5" x14ac:dyDescent="0.2">
      <c r="E21721" s="28"/>
    </row>
    <row r="21722" spans="5:5" x14ac:dyDescent="0.2">
      <c r="E21722" s="28"/>
    </row>
    <row r="21723" spans="5:5" x14ac:dyDescent="0.2">
      <c r="E21723" s="28"/>
    </row>
    <row r="21724" spans="5:5" x14ac:dyDescent="0.2">
      <c r="E21724" s="28"/>
    </row>
    <row r="21725" spans="5:5" x14ac:dyDescent="0.2">
      <c r="E21725" s="28"/>
    </row>
    <row r="21726" spans="5:5" x14ac:dyDescent="0.2">
      <c r="E21726" s="28"/>
    </row>
    <row r="21727" spans="5:5" x14ac:dyDescent="0.2">
      <c r="E21727" s="28"/>
    </row>
    <row r="21728" spans="5:5" x14ac:dyDescent="0.2">
      <c r="E21728" s="28"/>
    </row>
    <row r="21729" spans="5:5" x14ac:dyDescent="0.2">
      <c r="E21729" s="28"/>
    </row>
    <row r="21730" spans="5:5" x14ac:dyDescent="0.2">
      <c r="E21730" s="28"/>
    </row>
    <row r="21731" spans="5:5" x14ac:dyDescent="0.2">
      <c r="E21731" s="28"/>
    </row>
    <row r="21732" spans="5:5" x14ac:dyDescent="0.2">
      <c r="E21732" s="28"/>
    </row>
    <row r="21733" spans="5:5" x14ac:dyDescent="0.2">
      <c r="E21733" s="28"/>
    </row>
    <row r="21734" spans="5:5" x14ac:dyDescent="0.2">
      <c r="E21734" s="28"/>
    </row>
    <row r="21735" spans="5:5" x14ac:dyDescent="0.2">
      <c r="E21735" s="28"/>
    </row>
    <row r="21736" spans="5:5" x14ac:dyDescent="0.2">
      <c r="E21736" s="28"/>
    </row>
    <row r="21737" spans="5:5" x14ac:dyDescent="0.2">
      <c r="E21737" s="28"/>
    </row>
    <row r="21738" spans="5:5" x14ac:dyDescent="0.2">
      <c r="E21738" s="28"/>
    </row>
    <row r="21739" spans="5:5" x14ac:dyDescent="0.2">
      <c r="E21739" s="28"/>
    </row>
    <row r="21740" spans="5:5" x14ac:dyDescent="0.2">
      <c r="E21740" s="28"/>
    </row>
    <row r="21741" spans="5:5" x14ac:dyDescent="0.2">
      <c r="E21741" s="28"/>
    </row>
    <row r="21742" spans="5:5" x14ac:dyDescent="0.2">
      <c r="E21742" s="28"/>
    </row>
    <row r="21743" spans="5:5" x14ac:dyDescent="0.2">
      <c r="E21743" s="28"/>
    </row>
    <row r="21744" spans="5:5" x14ac:dyDescent="0.2">
      <c r="E21744" s="28"/>
    </row>
    <row r="21745" spans="5:5" x14ac:dyDescent="0.2">
      <c r="E21745" s="28"/>
    </row>
    <row r="21746" spans="5:5" x14ac:dyDescent="0.2">
      <c r="E21746" s="28"/>
    </row>
    <row r="21747" spans="5:5" x14ac:dyDescent="0.2">
      <c r="E21747" s="28"/>
    </row>
    <row r="21748" spans="5:5" x14ac:dyDescent="0.2">
      <c r="E21748" s="28"/>
    </row>
    <row r="21749" spans="5:5" x14ac:dyDescent="0.2">
      <c r="E21749" s="28"/>
    </row>
    <row r="21750" spans="5:5" x14ac:dyDescent="0.2">
      <c r="E21750" s="28"/>
    </row>
    <row r="21751" spans="5:5" x14ac:dyDescent="0.2">
      <c r="E21751" s="28"/>
    </row>
    <row r="21752" spans="5:5" x14ac:dyDescent="0.2">
      <c r="E21752" s="28"/>
    </row>
    <row r="21753" spans="5:5" x14ac:dyDescent="0.2">
      <c r="E21753" s="28"/>
    </row>
    <row r="21754" spans="5:5" x14ac:dyDescent="0.2">
      <c r="E21754" s="28"/>
    </row>
    <row r="21755" spans="5:5" x14ac:dyDescent="0.2">
      <c r="E21755" s="28"/>
    </row>
    <row r="21756" spans="5:5" x14ac:dyDescent="0.2">
      <c r="E21756" s="28"/>
    </row>
    <row r="21757" spans="5:5" x14ac:dyDescent="0.2">
      <c r="E21757" s="28"/>
    </row>
    <row r="21758" spans="5:5" x14ac:dyDescent="0.2">
      <c r="E21758" s="28"/>
    </row>
    <row r="21759" spans="5:5" x14ac:dyDescent="0.2">
      <c r="E21759" s="28"/>
    </row>
    <row r="21760" spans="5:5" x14ac:dyDescent="0.2">
      <c r="E21760" s="28"/>
    </row>
    <row r="21761" spans="5:5" x14ac:dyDescent="0.2">
      <c r="E21761" s="28"/>
    </row>
    <row r="21762" spans="5:5" x14ac:dyDescent="0.2">
      <c r="E21762" s="28"/>
    </row>
    <row r="21763" spans="5:5" x14ac:dyDescent="0.2">
      <c r="E21763" s="28"/>
    </row>
    <row r="21764" spans="5:5" x14ac:dyDescent="0.2">
      <c r="E21764" s="28"/>
    </row>
    <row r="21765" spans="5:5" x14ac:dyDescent="0.2">
      <c r="E21765" s="28"/>
    </row>
    <row r="21766" spans="5:5" x14ac:dyDescent="0.2">
      <c r="E21766" s="28"/>
    </row>
    <row r="21767" spans="5:5" x14ac:dyDescent="0.2">
      <c r="E21767" s="28"/>
    </row>
    <row r="21768" spans="5:5" x14ac:dyDescent="0.2">
      <c r="E21768" s="28"/>
    </row>
    <row r="21769" spans="5:5" x14ac:dyDescent="0.2">
      <c r="E21769" s="28"/>
    </row>
    <row r="21770" spans="5:5" x14ac:dyDescent="0.2">
      <c r="E21770" s="28"/>
    </row>
    <row r="21771" spans="5:5" x14ac:dyDescent="0.2">
      <c r="E21771" s="28"/>
    </row>
    <row r="21772" spans="5:5" x14ac:dyDescent="0.2">
      <c r="E21772" s="28"/>
    </row>
    <row r="21773" spans="5:5" x14ac:dyDescent="0.2">
      <c r="E21773" s="28"/>
    </row>
    <row r="21774" spans="5:5" x14ac:dyDescent="0.2">
      <c r="E21774" s="28"/>
    </row>
    <row r="21775" spans="5:5" x14ac:dyDescent="0.2">
      <c r="E21775" s="28"/>
    </row>
    <row r="21776" spans="5:5" x14ac:dyDescent="0.2">
      <c r="E21776" s="28"/>
    </row>
    <row r="21777" spans="5:5" x14ac:dyDescent="0.2">
      <c r="E21777" s="28"/>
    </row>
    <row r="21778" spans="5:5" x14ac:dyDescent="0.2">
      <c r="E21778" s="28"/>
    </row>
    <row r="21779" spans="5:5" x14ac:dyDescent="0.2">
      <c r="E21779" s="28"/>
    </row>
    <row r="21780" spans="5:5" x14ac:dyDescent="0.2">
      <c r="E21780" s="28"/>
    </row>
    <row r="21781" spans="5:5" x14ac:dyDescent="0.2">
      <c r="E21781" s="28"/>
    </row>
    <row r="21782" spans="5:5" x14ac:dyDescent="0.2">
      <c r="E21782" s="28"/>
    </row>
    <row r="21783" spans="5:5" x14ac:dyDescent="0.2">
      <c r="E21783" s="28"/>
    </row>
    <row r="21784" spans="5:5" x14ac:dyDescent="0.2">
      <c r="E21784" s="28"/>
    </row>
    <row r="21785" spans="5:5" x14ac:dyDescent="0.2">
      <c r="E21785" s="28"/>
    </row>
    <row r="21786" spans="5:5" x14ac:dyDescent="0.2">
      <c r="E21786" s="28"/>
    </row>
    <row r="21787" spans="5:5" x14ac:dyDescent="0.2">
      <c r="E21787" s="28"/>
    </row>
    <row r="21788" spans="5:5" x14ac:dyDescent="0.2">
      <c r="E21788" s="28"/>
    </row>
    <row r="21789" spans="5:5" x14ac:dyDescent="0.2">
      <c r="E21789" s="28"/>
    </row>
    <row r="21790" spans="5:5" x14ac:dyDescent="0.2">
      <c r="E21790" s="28"/>
    </row>
    <row r="21791" spans="5:5" x14ac:dyDescent="0.2">
      <c r="E21791" s="28"/>
    </row>
    <row r="21792" spans="5:5" x14ac:dyDescent="0.2">
      <c r="E21792" s="28"/>
    </row>
    <row r="21793" spans="5:5" x14ac:dyDescent="0.2">
      <c r="E21793" s="28"/>
    </row>
    <row r="21794" spans="5:5" x14ac:dyDescent="0.2">
      <c r="E21794" s="28"/>
    </row>
    <row r="21795" spans="5:5" x14ac:dyDescent="0.2">
      <c r="E21795" s="28"/>
    </row>
    <row r="21796" spans="5:5" x14ac:dyDescent="0.2">
      <c r="E21796" s="28"/>
    </row>
    <row r="21797" spans="5:5" x14ac:dyDescent="0.2">
      <c r="E21797" s="28"/>
    </row>
    <row r="21798" spans="5:5" x14ac:dyDescent="0.2">
      <c r="E21798" s="28"/>
    </row>
    <row r="21799" spans="5:5" x14ac:dyDescent="0.2">
      <c r="E21799" s="28"/>
    </row>
    <row r="21800" spans="5:5" x14ac:dyDescent="0.2">
      <c r="E21800" s="28"/>
    </row>
    <row r="21801" spans="5:5" x14ac:dyDescent="0.2">
      <c r="E21801" s="28"/>
    </row>
    <row r="21802" spans="5:5" x14ac:dyDescent="0.2">
      <c r="E21802" s="28"/>
    </row>
    <row r="21803" spans="5:5" x14ac:dyDescent="0.2">
      <c r="E21803" s="28"/>
    </row>
    <row r="21804" spans="5:5" x14ac:dyDescent="0.2">
      <c r="E21804" s="28"/>
    </row>
    <row r="21805" spans="5:5" x14ac:dyDescent="0.2">
      <c r="E21805" s="28"/>
    </row>
    <row r="21806" spans="5:5" x14ac:dyDescent="0.2">
      <c r="E21806" s="28"/>
    </row>
    <row r="21807" spans="5:5" x14ac:dyDescent="0.2">
      <c r="E21807" s="28"/>
    </row>
    <row r="21808" spans="5:5" x14ac:dyDescent="0.2">
      <c r="E21808" s="28"/>
    </row>
    <row r="21809" spans="5:5" x14ac:dyDescent="0.2">
      <c r="E21809" s="28"/>
    </row>
    <row r="21810" spans="5:5" x14ac:dyDescent="0.2">
      <c r="E21810" s="28"/>
    </row>
    <row r="21811" spans="5:5" x14ac:dyDescent="0.2">
      <c r="E21811" s="28"/>
    </row>
    <row r="21812" spans="5:5" x14ac:dyDescent="0.2">
      <c r="E21812" s="28"/>
    </row>
    <row r="21813" spans="5:5" x14ac:dyDescent="0.2">
      <c r="E21813" s="28"/>
    </row>
    <row r="21814" spans="5:5" x14ac:dyDescent="0.2">
      <c r="E21814" s="28"/>
    </row>
    <row r="21815" spans="5:5" x14ac:dyDescent="0.2">
      <c r="E21815" s="28"/>
    </row>
    <row r="21816" spans="5:5" x14ac:dyDescent="0.2">
      <c r="E21816" s="28"/>
    </row>
    <row r="21817" spans="5:5" x14ac:dyDescent="0.2">
      <c r="E21817" s="28"/>
    </row>
    <row r="21818" spans="5:5" x14ac:dyDescent="0.2">
      <c r="E21818" s="28"/>
    </row>
    <row r="21819" spans="5:5" x14ac:dyDescent="0.2">
      <c r="E21819" s="28"/>
    </row>
    <row r="21820" spans="5:5" x14ac:dyDescent="0.2">
      <c r="E21820" s="28"/>
    </row>
    <row r="21821" spans="5:5" x14ac:dyDescent="0.2">
      <c r="E21821" s="28"/>
    </row>
    <row r="21822" spans="5:5" x14ac:dyDescent="0.2">
      <c r="E21822" s="28"/>
    </row>
    <row r="21823" spans="5:5" x14ac:dyDescent="0.2">
      <c r="E21823" s="28"/>
    </row>
    <row r="21824" spans="5:5" x14ac:dyDescent="0.2">
      <c r="E21824" s="28"/>
    </row>
    <row r="21825" spans="5:5" x14ac:dyDescent="0.2">
      <c r="E21825" s="28"/>
    </row>
    <row r="21826" spans="5:5" x14ac:dyDescent="0.2">
      <c r="E21826" s="28"/>
    </row>
    <row r="21827" spans="5:5" x14ac:dyDescent="0.2">
      <c r="E21827" s="28"/>
    </row>
    <row r="21828" spans="5:5" x14ac:dyDescent="0.2">
      <c r="E21828" s="28"/>
    </row>
    <row r="21829" spans="5:5" x14ac:dyDescent="0.2">
      <c r="E21829" s="28"/>
    </row>
    <row r="21830" spans="5:5" x14ac:dyDescent="0.2">
      <c r="E21830" s="28"/>
    </row>
    <row r="21831" spans="5:5" x14ac:dyDescent="0.2">
      <c r="E21831" s="28"/>
    </row>
    <row r="21832" spans="5:5" x14ac:dyDescent="0.2">
      <c r="E21832" s="28"/>
    </row>
    <row r="21833" spans="5:5" x14ac:dyDescent="0.2">
      <c r="E21833" s="28"/>
    </row>
    <row r="21834" spans="5:5" x14ac:dyDescent="0.2">
      <c r="E21834" s="28"/>
    </row>
    <row r="21835" spans="5:5" x14ac:dyDescent="0.2">
      <c r="E21835" s="28"/>
    </row>
    <row r="21836" spans="5:5" x14ac:dyDescent="0.2">
      <c r="E21836" s="28"/>
    </row>
    <row r="21837" spans="5:5" x14ac:dyDescent="0.2">
      <c r="E21837" s="28"/>
    </row>
    <row r="21838" spans="5:5" x14ac:dyDescent="0.2">
      <c r="E21838" s="28"/>
    </row>
    <row r="21839" spans="5:5" x14ac:dyDescent="0.2">
      <c r="E21839" s="28"/>
    </row>
    <row r="21840" spans="5:5" x14ac:dyDescent="0.2">
      <c r="E21840" s="28"/>
    </row>
    <row r="21841" spans="5:5" x14ac:dyDescent="0.2">
      <c r="E21841" s="28"/>
    </row>
    <row r="21842" spans="5:5" x14ac:dyDescent="0.2">
      <c r="E21842" s="28"/>
    </row>
    <row r="21843" spans="5:5" x14ac:dyDescent="0.2">
      <c r="E21843" s="28"/>
    </row>
    <row r="21844" spans="5:5" x14ac:dyDescent="0.2">
      <c r="E21844" s="28"/>
    </row>
    <row r="21845" spans="5:5" x14ac:dyDescent="0.2">
      <c r="E21845" s="28"/>
    </row>
    <row r="21846" spans="5:5" x14ac:dyDescent="0.2">
      <c r="E21846" s="28"/>
    </row>
    <row r="21847" spans="5:5" x14ac:dyDescent="0.2">
      <c r="E21847" s="28"/>
    </row>
    <row r="21848" spans="5:5" x14ac:dyDescent="0.2">
      <c r="E21848" s="28"/>
    </row>
    <row r="21849" spans="5:5" x14ac:dyDescent="0.2">
      <c r="E21849" s="28"/>
    </row>
    <row r="21850" spans="5:5" x14ac:dyDescent="0.2">
      <c r="E21850" s="28"/>
    </row>
    <row r="21851" spans="5:5" x14ac:dyDescent="0.2">
      <c r="E21851" s="28"/>
    </row>
    <row r="21852" spans="5:5" x14ac:dyDescent="0.2">
      <c r="E21852" s="28"/>
    </row>
    <row r="21853" spans="5:5" x14ac:dyDescent="0.2">
      <c r="E21853" s="28"/>
    </row>
    <row r="21854" spans="5:5" x14ac:dyDescent="0.2">
      <c r="E21854" s="28"/>
    </row>
    <row r="21855" spans="5:5" x14ac:dyDescent="0.2">
      <c r="E21855" s="28"/>
    </row>
    <row r="21856" spans="5:5" x14ac:dyDescent="0.2">
      <c r="E21856" s="28"/>
    </row>
    <row r="21857" spans="5:5" x14ac:dyDescent="0.2">
      <c r="E21857" s="28"/>
    </row>
    <row r="21858" spans="5:5" x14ac:dyDescent="0.2">
      <c r="E21858" s="28"/>
    </row>
    <row r="21859" spans="5:5" x14ac:dyDescent="0.2">
      <c r="E21859" s="28"/>
    </row>
    <row r="21860" spans="5:5" x14ac:dyDescent="0.2">
      <c r="E21860" s="28"/>
    </row>
    <row r="21861" spans="5:5" x14ac:dyDescent="0.2">
      <c r="E21861" s="28"/>
    </row>
    <row r="21862" spans="5:5" x14ac:dyDescent="0.2">
      <c r="E21862" s="28"/>
    </row>
    <row r="21863" spans="5:5" x14ac:dyDescent="0.2">
      <c r="E21863" s="28"/>
    </row>
    <row r="21864" spans="5:5" x14ac:dyDescent="0.2">
      <c r="E21864" s="28"/>
    </row>
    <row r="21865" spans="5:5" x14ac:dyDescent="0.2">
      <c r="E21865" s="28"/>
    </row>
    <row r="21866" spans="5:5" x14ac:dyDescent="0.2">
      <c r="E21866" s="28"/>
    </row>
    <row r="21867" spans="5:5" x14ac:dyDescent="0.2">
      <c r="E21867" s="28"/>
    </row>
    <row r="21868" spans="5:5" x14ac:dyDescent="0.2">
      <c r="E21868" s="28"/>
    </row>
    <row r="21869" spans="5:5" x14ac:dyDescent="0.2">
      <c r="E21869" s="28"/>
    </row>
    <row r="21870" spans="5:5" x14ac:dyDescent="0.2">
      <c r="E21870" s="28"/>
    </row>
    <row r="21871" spans="5:5" x14ac:dyDescent="0.2">
      <c r="E21871" s="28"/>
    </row>
    <row r="21872" spans="5:5" x14ac:dyDescent="0.2">
      <c r="E21872" s="28"/>
    </row>
    <row r="21873" spans="5:5" x14ac:dyDescent="0.2">
      <c r="E21873" s="28"/>
    </row>
    <row r="21874" spans="5:5" x14ac:dyDescent="0.2">
      <c r="E21874" s="28"/>
    </row>
    <row r="21875" spans="5:5" x14ac:dyDescent="0.2">
      <c r="E21875" s="28"/>
    </row>
    <row r="21876" spans="5:5" x14ac:dyDescent="0.2">
      <c r="E21876" s="28"/>
    </row>
    <row r="21877" spans="5:5" x14ac:dyDescent="0.2">
      <c r="E21877" s="28"/>
    </row>
    <row r="21878" spans="5:5" x14ac:dyDescent="0.2">
      <c r="E21878" s="28"/>
    </row>
    <row r="21879" spans="5:5" x14ac:dyDescent="0.2">
      <c r="E21879" s="28"/>
    </row>
    <row r="21880" spans="5:5" x14ac:dyDescent="0.2">
      <c r="E21880" s="28"/>
    </row>
    <row r="21881" spans="5:5" x14ac:dyDescent="0.2">
      <c r="E21881" s="28"/>
    </row>
    <row r="21882" spans="5:5" x14ac:dyDescent="0.2">
      <c r="E21882" s="28"/>
    </row>
    <row r="21883" spans="5:5" x14ac:dyDescent="0.2">
      <c r="E21883" s="28"/>
    </row>
    <row r="21884" spans="5:5" x14ac:dyDescent="0.2">
      <c r="E21884" s="28"/>
    </row>
    <row r="21885" spans="5:5" x14ac:dyDescent="0.2">
      <c r="E21885" s="28"/>
    </row>
    <row r="21886" spans="5:5" x14ac:dyDescent="0.2">
      <c r="E21886" s="28"/>
    </row>
    <row r="21887" spans="5:5" x14ac:dyDescent="0.2">
      <c r="E21887" s="28"/>
    </row>
    <row r="21888" spans="5:5" x14ac:dyDescent="0.2">
      <c r="E21888" s="28"/>
    </row>
    <row r="21889" spans="5:5" x14ac:dyDescent="0.2">
      <c r="E21889" s="28"/>
    </row>
    <row r="21890" spans="5:5" x14ac:dyDescent="0.2">
      <c r="E21890" s="28"/>
    </row>
    <row r="21891" spans="5:5" x14ac:dyDescent="0.2">
      <c r="E21891" s="28"/>
    </row>
    <row r="21892" spans="5:5" x14ac:dyDescent="0.2">
      <c r="E21892" s="28"/>
    </row>
    <row r="21893" spans="5:5" x14ac:dyDescent="0.2">
      <c r="E21893" s="28"/>
    </row>
    <row r="21894" spans="5:5" x14ac:dyDescent="0.2">
      <c r="E21894" s="28"/>
    </row>
    <row r="21895" spans="5:5" x14ac:dyDescent="0.2">
      <c r="E21895" s="28"/>
    </row>
    <row r="21896" spans="5:5" x14ac:dyDescent="0.2">
      <c r="E21896" s="28"/>
    </row>
    <row r="21897" spans="5:5" x14ac:dyDescent="0.2">
      <c r="E21897" s="28"/>
    </row>
    <row r="21898" spans="5:5" x14ac:dyDescent="0.2">
      <c r="E21898" s="28"/>
    </row>
    <row r="21899" spans="5:5" x14ac:dyDescent="0.2">
      <c r="E21899" s="28"/>
    </row>
    <row r="21900" spans="5:5" x14ac:dyDescent="0.2">
      <c r="E21900" s="28"/>
    </row>
    <row r="21901" spans="5:5" x14ac:dyDescent="0.2">
      <c r="E21901" s="28"/>
    </row>
    <row r="21902" spans="5:5" x14ac:dyDescent="0.2">
      <c r="E21902" s="28"/>
    </row>
    <row r="21903" spans="5:5" x14ac:dyDescent="0.2">
      <c r="E21903" s="28"/>
    </row>
    <row r="21904" spans="5:5" x14ac:dyDescent="0.2">
      <c r="E21904" s="28"/>
    </row>
    <row r="21905" spans="5:5" x14ac:dyDescent="0.2">
      <c r="E21905" s="28"/>
    </row>
    <row r="21906" spans="5:5" x14ac:dyDescent="0.2">
      <c r="E21906" s="28"/>
    </row>
    <row r="21907" spans="5:5" x14ac:dyDescent="0.2">
      <c r="E21907" s="28"/>
    </row>
    <row r="21908" spans="5:5" x14ac:dyDescent="0.2">
      <c r="E21908" s="28"/>
    </row>
    <row r="21909" spans="5:5" x14ac:dyDescent="0.2">
      <c r="E21909" s="28"/>
    </row>
    <row r="21910" spans="5:5" x14ac:dyDescent="0.2">
      <c r="E21910" s="28"/>
    </row>
    <row r="21911" spans="5:5" x14ac:dyDescent="0.2">
      <c r="E21911" s="28"/>
    </row>
    <row r="21912" spans="5:5" x14ac:dyDescent="0.2">
      <c r="E21912" s="28"/>
    </row>
    <row r="21913" spans="5:5" x14ac:dyDescent="0.2">
      <c r="E21913" s="28"/>
    </row>
    <row r="21914" spans="5:5" x14ac:dyDescent="0.2">
      <c r="E21914" s="28"/>
    </row>
    <row r="21915" spans="5:5" x14ac:dyDescent="0.2">
      <c r="E21915" s="28"/>
    </row>
    <row r="21916" spans="5:5" x14ac:dyDescent="0.2">
      <c r="E21916" s="28"/>
    </row>
    <row r="21917" spans="5:5" x14ac:dyDescent="0.2">
      <c r="E21917" s="28"/>
    </row>
    <row r="21918" spans="5:5" x14ac:dyDescent="0.2">
      <c r="E21918" s="28"/>
    </row>
    <row r="21919" spans="5:5" x14ac:dyDescent="0.2">
      <c r="E21919" s="28"/>
    </row>
    <row r="21920" spans="5:5" x14ac:dyDescent="0.2">
      <c r="E21920" s="28"/>
    </row>
    <row r="21921" spans="5:5" x14ac:dyDescent="0.2">
      <c r="E21921" s="28"/>
    </row>
    <row r="21922" spans="5:5" x14ac:dyDescent="0.2">
      <c r="E21922" s="28"/>
    </row>
    <row r="21923" spans="5:5" x14ac:dyDescent="0.2">
      <c r="E21923" s="28"/>
    </row>
    <row r="21924" spans="5:5" x14ac:dyDescent="0.2">
      <c r="E21924" s="28"/>
    </row>
    <row r="21925" spans="5:5" x14ac:dyDescent="0.2">
      <c r="E21925" s="28"/>
    </row>
    <row r="21926" spans="5:5" x14ac:dyDescent="0.2">
      <c r="E21926" s="28"/>
    </row>
    <row r="21927" spans="5:5" x14ac:dyDescent="0.2">
      <c r="E21927" s="28"/>
    </row>
    <row r="21928" spans="5:5" x14ac:dyDescent="0.2">
      <c r="E21928" s="28"/>
    </row>
    <row r="21929" spans="5:5" x14ac:dyDescent="0.2">
      <c r="E21929" s="28"/>
    </row>
    <row r="21930" spans="5:5" x14ac:dyDescent="0.2">
      <c r="E21930" s="28"/>
    </row>
    <row r="21931" spans="5:5" x14ac:dyDescent="0.2">
      <c r="E21931" s="28"/>
    </row>
    <row r="21932" spans="5:5" x14ac:dyDescent="0.2">
      <c r="E21932" s="28"/>
    </row>
    <row r="21933" spans="5:5" x14ac:dyDescent="0.2">
      <c r="E21933" s="28"/>
    </row>
    <row r="21934" spans="5:5" x14ac:dyDescent="0.2">
      <c r="E21934" s="28"/>
    </row>
    <row r="21935" spans="5:5" x14ac:dyDescent="0.2">
      <c r="E21935" s="28"/>
    </row>
    <row r="21936" spans="5:5" x14ac:dyDescent="0.2">
      <c r="E21936" s="28"/>
    </row>
    <row r="21937" spans="5:5" x14ac:dyDescent="0.2">
      <c r="E21937" s="28"/>
    </row>
    <row r="21938" spans="5:5" x14ac:dyDescent="0.2">
      <c r="E21938" s="28"/>
    </row>
    <row r="21939" spans="5:5" x14ac:dyDescent="0.2">
      <c r="E21939" s="28"/>
    </row>
    <row r="21940" spans="5:5" x14ac:dyDescent="0.2">
      <c r="E21940" s="28"/>
    </row>
    <row r="21941" spans="5:5" x14ac:dyDescent="0.2">
      <c r="E21941" s="28"/>
    </row>
    <row r="21942" spans="5:5" x14ac:dyDescent="0.2">
      <c r="E21942" s="28"/>
    </row>
    <row r="21943" spans="5:5" x14ac:dyDescent="0.2">
      <c r="E21943" s="28"/>
    </row>
    <row r="21944" spans="5:5" x14ac:dyDescent="0.2">
      <c r="E21944" s="28"/>
    </row>
    <row r="21945" spans="5:5" x14ac:dyDescent="0.2">
      <c r="E21945" s="28"/>
    </row>
    <row r="21946" spans="5:5" x14ac:dyDescent="0.2">
      <c r="E21946" s="28"/>
    </row>
    <row r="21947" spans="5:5" x14ac:dyDescent="0.2">
      <c r="E21947" s="28"/>
    </row>
    <row r="21948" spans="5:5" x14ac:dyDescent="0.2">
      <c r="E21948" s="28"/>
    </row>
    <row r="21949" spans="5:5" x14ac:dyDescent="0.2">
      <c r="E21949" s="28"/>
    </row>
    <row r="21950" spans="5:5" x14ac:dyDescent="0.2">
      <c r="E21950" s="28"/>
    </row>
    <row r="21951" spans="5:5" x14ac:dyDescent="0.2">
      <c r="E21951" s="28"/>
    </row>
    <row r="21952" spans="5:5" x14ac:dyDescent="0.2">
      <c r="E21952" s="28"/>
    </row>
    <row r="21953" spans="5:5" x14ac:dyDescent="0.2">
      <c r="E21953" s="28"/>
    </row>
    <row r="21954" spans="5:5" x14ac:dyDescent="0.2">
      <c r="E21954" s="28"/>
    </row>
    <row r="21955" spans="5:5" x14ac:dyDescent="0.2">
      <c r="E21955" s="28"/>
    </row>
    <row r="21956" spans="5:5" x14ac:dyDescent="0.2">
      <c r="E21956" s="28"/>
    </row>
    <row r="21957" spans="5:5" x14ac:dyDescent="0.2">
      <c r="E21957" s="28"/>
    </row>
    <row r="21958" spans="5:5" x14ac:dyDescent="0.2">
      <c r="E21958" s="28"/>
    </row>
    <row r="21959" spans="5:5" x14ac:dyDescent="0.2">
      <c r="E21959" s="28"/>
    </row>
    <row r="21960" spans="5:5" x14ac:dyDescent="0.2">
      <c r="E21960" s="28"/>
    </row>
    <row r="21961" spans="5:5" x14ac:dyDescent="0.2">
      <c r="E21961" s="28"/>
    </row>
    <row r="21962" spans="5:5" x14ac:dyDescent="0.2">
      <c r="E21962" s="28"/>
    </row>
    <row r="21963" spans="5:5" x14ac:dyDescent="0.2">
      <c r="E21963" s="28"/>
    </row>
    <row r="21964" spans="5:5" x14ac:dyDescent="0.2">
      <c r="E21964" s="28"/>
    </row>
    <row r="21965" spans="5:5" x14ac:dyDescent="0.2">
      <c r="E21965" s="28"/>
    </row>
    <row r="21966" spans="5:5" x14ac:dyDescent="0.2">
      <c r="E21966" s="28"/>
    </row>
    <row r="21967" spans="5:5" x14ac:dyDescent="0.2">
      <c r="E21967" s="28"/>
    </row>
    <row r="21968" spans="5:5" x14ac:dyDescent="0.2">
      <c r="E21968" s="28"/>
    </row>
    <row r="21969" spans="5:5" x14ac:dyDescent="0.2">
      <c r="E21969" s="28"/>
    </row>
    <row r="21970" spans="5:5" x14ac:dyDescent="0.2">
      <c r="E21970" s="28"/>
    </row>
    <row r="21971" spans="5:5" x14ac:dyDescent="0.2">
      <c r="E21971" s="28"/>
    </row>
    <row r="21972" spans="5:5" x14ac:dyDescent="0.2">
      <c r="E21972" s="28"/>
    </row>
    <row r="21973" spans="5:5" x14ac:dyDescent="0.2">
      <c r="E21973" s="28"/>
    </row>
    <row r="21974" spans="5:5" x14ac:dyDescent="0.2">
      <c r="E21974" s="28"/>
    </row>
    <row r="21975" spans="5:5" x14ac:dyDescent="0.2">
      <c r="E21975" s="28"/>
    </row>
    <row r="21976" spans="5:5" x14ac:dyDescent="0.2">
      <c r="E21976" s="28"/>
    </row>
    <row r="21977" spans="5:5" x14ac:dyDescent="0.2">
      <c r="E21977" s="28"/>
    </row>
    <row r="21978" spans="5:5" x14ac:dyDescent="0.2">
      <c r="E21978" s="28"/>
    </row>
    <row r="21979" spans="5:5" x14ac:dyDescent="0.2">
      <c r="E21979" s="28"/>
    </row>
    <row r="21980" spans="5:5" x14ac:dyDescent="0.2">
      <c r="E21980" s="28"/>
    </row>
    <row r="21981" spans="5:5" x14ac:dyDescent="0.2">
      <c r="E21981" s="28"/>
    </row>
    <row r="21982" spans="5:5" x14ac:dyDescent="0.2">
      <c r="E21982" s="28"/>
    </row>
    <row r="21983" spans="5:5" x14ac:dyDescent="0.2">
      <c r="E21983" s="28"/>
    </row>
    <row r="21984" spans="5:5" x14ac:dyDescent="0.2">
      <c r="E21984" s="28"/>
    </row>
    <row r="21985" spans="5:5" x14ac:dyDescent="0.2">
      <c r="E21985" s="28"/>
    </row>
    <row r="21986" spans="5:5" x14ac:dyDescent="0.2">
      <c r="E21986" s="28"/>
    </row>
    <row r="21987" spans="5:5" x14ac:dyDescent="0.2">
      <c r="E21987" s="28"/>
    </row>
    <row r="21988" spans="5:5" x14ac:dyDescent="0.2">
      <c r="E21988" s="28"/>
    </row>
    <row r="21989" spans="5:5" x14ac:dyDescent="0.2">
      <c r="E21989" s="28"/>
    </row>
    <row r="21990" spans="5:5" x14ac:dyDescent="0.2">
      <c r="E21990" s="28"/>
    </row>
    <row r="21991" spans="5:5" x14ac:dyDescent="0.2">
      <c r="E21991" s="28"/>
    </row>
    <row r="21992" spans="5:5" x14ac:dyDescent="0.2">
      <c r="E21992" s="28"/>
    </row>
    <row r="21993" spans="5:5" x14ac:dyDescent="0.2">
      <c r="E21993" s="28"/>
    </row>
    <row r="21994" spans="5:5" x14ac:dyDescent="0.2">
      <c r="E21994" s="28"/>
    </row>
    <row r="21995" spans="5:5" x14ac:dyDescent="0.2">
      <c r="E21995" s="28"/>
    </row>
    <row r="21996" spans="5:5" x14ac:dyDescent="0.2">
      <c r="E21996" s="28"/>
    </row>
    <row r="21997" spans="5:5" x14ac:dyDescent="0.2">
      <c r="E21997" s="28"/>
    </row>
    <row r="21998" spans="5:5" x14ac:dyDescent="0.2">
      <c r="E21998" s="28"/>
    </row>
    <row r="21999" spans="5:5" x14ac:dyDescent="0.2">
      <c r="E21999" s="28"/>
    </row>
    <row r="22000" spans="5:5" x14ac:dyDescent="0.2">
      <c r="E22000" s="28"/>
    </row>
    <row r="22001" spans="5:5" x14ac:dyDescent="0.2">
      <c r="E22001" s="28"/>
    </row>
    <row r="22002" spans="5:5" x14ac:dyDescent="0.2">
      <c r="E22002" s="28"/>
    </row>
    <row r="22003" spans="5:5" x14ac:dyDescent="0.2">
      <c r="E22003" s="28"/>
    </row>
    <row r="22004" spans="5:5" x14ac:dyDescent="0.2">
      <c r="E22004" s="28"/>
    </row>
    <row r="22005" spans="5:5" x14ac:dyDescent="0.2">
      <c r="E22005" s="28"/>
    </row>
    <row r="22006" spans="5:5" x14ac:dyDescent="0.2">
      <c r="E22006" s="28"/>
    </row>
    <row r="22007" spans="5:5" x14ac:dyDescent="0.2">
      <c r="E22007" s="28"/>
    </row>
    <row r="22008" spans="5:5" x14ac:dyDescent="0.2">
      <c r="E22008" s="28"/>
    </row>
    <row r="22009" spans="5:5" x14ac:dyDescent="0.2">
      <c r="E22009" s="28"/>
    </row>
    <row r="22010" spans="5:5" x14ac:dyDescent="0.2">
      <c r="E22010" s="28"/>
    </row>
    <row r="22011" spans="5:5" x14ac:dyDescent="0.2">
      <c r="E22011" s="28"/>
    </row>
    <row r="22012" spans="5:5" x14ac:dyDescent="0.2">
      <c r="E22012" s="28"/>
    </row>
    <row r="22013" spans="5:5" x14ac:dyDescent="0.2">
      <c r="E22013" s="28"/>
    </row>
    <row r="22014" spans="5:5" x14ac:dyDescent="0.2">
      <c r="E22014" s="28"/>
    </row>
    <row r="22015" spans="5:5" x14ac:dyDescent="0.2">
      <c r="E22015" s="28"/>
    </row>
    <row r="22016" spans="5:5" x14ac:dyDescent="0.2">
      <c r="E22016" s="28"/>
    </row>
    <row r="22017" spans="5:5" x14ac:dyDescent="0.2">
      <c r="E22017" s="28"/>
    </row>
    <row r="22018" spans="5:5" x14ac:dyDescent="0.2">
      <c r="E22018" s="28"/>
    </row>
    <row r="22019" spans="5:5" x14ac:dyDescent="0.2">
      <c r="E22019" s="28"/>
    </row>
    <row r="22020" spans="5:5" x14ac:dyDescent="0.2">
      <c r="E22020" s="28"/>
    </row>
    <row r="22021" spans="5:5" x14ac:dyDescent="0.2">
      <c r="E22021" s="28"/>
    </row>
    <row r="22022" spans="5:5" x14ac:dyDescent="0.2">
      <c r="E22022" s="28"/>
    </row>
    <row r="22023" spans="5:5" x14ac:dyDescent="0.2">
      <c r="E22023" s="28"/>
    </row>
    <row r="22024" spans="5:5" x14ac:dyDescent="0.2">
      <c r="E22024" s="28"/>
    </row>
    <row r="22025" spans="5:5" x14ac:dyDescent="0.2">
      <c r="E22025" s="28"/>
    </row>
    <row r="22026" spans="5:5" x14ac:dyDescent="0.2">
      <c r="E22026" s="28"/>
    </row>
    <row r="22027" spans="5:5" x14ac:dyDescent="0.2">
      <c r="E22027" s="28"/>
    </row>
    <row r="22028" spans="5:5" x14ac:dyDescent="0.2">
      <c r="E22028" s="28"/>
    </row>
    <row r="22029" spans="5:5" x14ac:dyDescent="0.2">
      <c r="E22029" s="28"/>
    </row>
    <row r="22030" spans="5:5" x14ac:dyDescent="0.2">
      <c r="E22030" s="28"/>
    </row>
    <row r="22031" spans="5:5" x14ac:dyDescent="0.2">
      <c r="E22031" s="28"/>
    </row>
    <row r="22032" spans="5:5" x14ac:dyDescent="0.2">
      <c r="E22032" s="28"/>
    </row>
    <row r="22033" spans="5:5" x14ac:dyDescent="0.2">
      <c r="E22033" s="28"/>
    </row>
    <row r="22034" spans="5:5" x14ac:dyDescent="0.2">
      <c r="E22034" s="28"/>
    </row>
    <row r="22035" spans="5:5" x14ac:dyDescent="0.2">
      <c r="E22035" s="28"/>
    </row>
    <row r="22036" spans="5:5" x14ac:dyDescent="0.2">
      <c r="E22036" s="28"/>
    </row>
    <row r="22037" spans="5:5" x14ac:dyDescent="0.2">
      <c r="E22037" s="28"/>
    </row>
    <row r="22038" spans="5:5" x14ac:dyDescent="0.2">
      <c r="E22038" s="28"/>
    </row>
    <row r="22039" spans="5:5" x14ac:dyDescent="0.2">
      <c r="E22039" s="28"/>
    </row>
    <row r="22040" spans="5:5" x14ac:dyDescent="0.2">
      <c r="E22040" s="28"/>
    </row>
    <row r="22041" spans="5:5" x14ac:dyDescent="0.2">
      <c r="E22041" s="28"/>
    </row>
    <row r="22042" spans="5:5" x14ac:dyDescent="0.2">
      <c r="E22042" s="28"/>
    </row>
    <row r="22043" spans="5:5" x14ac:dyDescent="0.2">
      <c r="E22043" s="28"/>
    </row>
    <row r="22044" spans="5:5" x14ac:dyDescent="0.2">
      <c r="E22044" s="28"/>
    </row>
    <row r="22045" spans="5:5" x14ac:dyDescent="0.2">
      <c r="E22045" s="28"/>
    </row>
    <row r="22046" spans="5:5" x14ac:dyDescent="0.2">
      <c r="E22046" s="28"/>
    </row>
    <row r="22047" spans="5:5" x14ac:dyDescent="0.2">
      <c r="E22047" s="28"/>
    </row>
    <row r="22048" spans="5:5" x14ac:dyDescent="0.2">
      <c r="E22048" s="28"/>
    </row>
    <row r="22049" spans="5:5" x14ac:dyDescent="0.2">
      <c r="E22049" s="28"/>
    </row>
    <row r="22050" spans="5:5" x14ac:dyDescent="0.2">
      <c r="E22050" s="28"/>
    </row>
    <row r="22051" spans="5:5" x14ac:dyDescent="0.2">
      <c r="E22051" s="28"/>
    </row>
    <row r="22052" spans="5:5" x14ac:dyDescent="0.2">
      <c r="E22052" s="28"/>
    </row>
    <row r="22053" spans="5:5" x14ac:dyDescent="0.2">
      <c r="E22053" s="28"/>
    </row>
    <row r="22054" spans="5:5" x14ac:dyDescent="0.2">
      <c r="E22054" s="28"/>
    </row>
    <row r="22055" spans="5:5" x14ac:dyDescent="0.2">
      <c r="E22055" s="28"/>
    </row>
    <row r="22056" spans="5:5" x14ac:dyDescent="0.2">
      <c r="E22056" s="28"/>
    </row>
    <row r="22057" spans="5:5" x14ac:dyDescent="0.2">
      <c r="E22057" s="28"/>
    </row>
    <row r="22058" spans="5:5" x14ac:dyDescent="0.2">
      <c r="E22058" s="28"/>
    </row>
    <row r="22059" spans="5:5" x14ac:dyDescent="0.2">
      <c r="E22059" s="28"/>
    </row>
    <row r="22060" spans="5:5" x14ac:dyDescent="0.2">
      <c r="E22060" s="28"/>
    </row>
    <row r="22061" spans="5:5" x14ac:dyDescent="0.2">
      <c r="E22061" s="28"/>
    </row>
    <row r="22062" spans="5:5" x14ac:dyDescent="0.2">
      <c r="E22062" s="28"/>
    </row>
    <row r="22063" spans="5:5" x14ac:dyDescent="0.2">
      <c r="E22063" s="28"/>
    </row>
    <row r="22064" spans="5:5" x14ac:dyDescent="0.2">
      <c r="E22064" s="28"/>
    </row>
    <row r="22065" spans="5:5" x14ac:dyDescent="0.2">
      <c r="E22065" s="28"/>
    </row>
    <row r="22066" spans="5:5" x14ac:dyDescent="0.2">
      <c r="E22066" s="28"/>
    </row>
    <row r="22067" spans="5:5" x14ac:dyDescent="0.2">
      <c r="E22067" s="28"/>
    </row>
    <row r="22068" spans="5:5" x14ac:dyDescent="0.2">
      <c r="E22068" s="28"/>
    </row>
    <row r="22069" spans="5:5" x14ac:dyDescent="0.2">
      <c r="E22069" s="28"/>
    </row>
    <row r="22070" spans="5:5" x14ac:dyDescent="0.2">
      <c r="E22070" s="28"/>
    </row>
    <row r="22071" spans="5:5" x14ac:dyDescent="0.2">
      <c r="E22071" s="28"/>
    </row>
    <row r="22072" spans="5:5" x14ac:dyDescent="0.2">
      <c r="E22072" s="28"/>
    </row>
    <row r="22073" spans="5:5" x14ac:dyDescent="0.2">
      <c r="E22073" s="28"/>
    </row>
    <row r="22074" spans="5:5" x14ac:dyDescent="0.2">
      <c r="E22074" s="28"/>
    </row>
    <row r="22075" spans="5:5" x14ac:dyDescent="0.2">
      <c r="E22075" s="28"/>
    </row>
    <row r="22076" spans="5:5" x14ac:dyDescent="0.2">
      <c r="E22076" s="28"/>
    </row>
    <row r="22077" spans="5:5" x14ac:dyDescent="0.2">
      <c r="E22077" s="28"/>
    </row>
    <row r="22078" spans="5:5" x14ac:dyDescent="0.2">
      <c r="E22078" s="28"/>
    </row>
    <row r="22079" spans="5:5" x14ac:dyDescent="0.2">
      <c r="E22079" s="28"/>
    </row>
    <row r="22080" spans="5:5" x14ac:dyDescent="0.2">
      <c r="E22080" s="28"/>
    </row>
    <row r="22081" spans="5:5" x14ac:dyDescent="0.2">
      <c r="E22081" s="28"/>
    </row>
    <row r="22082" spans="5:5" x14ac:dyDescent="0.2">
      <c r="E22082" s="28"/>
    </row>
    <row r="22083" spans="5:5" x14ac:dyDescent="0.2">
      <c r="E22083" s="28"/>
    </row>
    <row r="22084" spans="5:5" x14ac:dyDescent="0.2">
      <c r="E22084" s="28"/>
    </row>
    <row r="22085" spans="5:5" x14ac:dyDescent="0.2">
      <c r="E22085" s="28"/>
    </row>
    <row r="22086" spans="5:5" x14ac:dyDescent="0.2">
      <c r="E22086" s="28"/>
    </row>
    <row r="22087" spans="5:5" x14ac:dyDescent="0.2">
      <c r="E22087" s="28"/>
    </row>
    <row r="22088" spans="5:5" x14ac:dyDescent="0.2">
      <c r="E22088" s="28"/>
    </row>
    <row r="22089" spans="5:5" x14ac:dyDescent="0.2">
      <c r="E22089" s="28"/>
    </row>
    <row r="22090" spans="5:5" x14ac:dyDescent="0.2">
      <c r="E22090" s="28"/>
    </row>
    <row r="22091" spans="5:5" x14ac:dyDescent="0.2">
      <c r="E22091" s="28"/>
    </row>
    <row r="22092" spans="5:5" x14ac:dyDescent="0.2">
      <c r="E22092" s="28"/>
    </row>
    <row r="22093" spans="5:5" x14ac:dyDescent="0.2">
      <c r="E22093" s="28"/>
    </row>
    <row r="22094" spans="5:5" x14ac:dyDescent="0.2">
      <c r="E22094" s="28"/>
    </row>
    <row r="22095" spans="5:5" x14ac:dyDescent="0.2">
      <c r="E22095" s="28"/>
    </row>
    <row r="22096" spans="5:5" x14ac:dyDescent="0.2">
      <c r="E22096" s="28"/>
    </row>
    <row r="22097" spans="5:5" x14ac:dyDescent="0.2">
      <c r="E22097" s="28"/>
    </row>
    <row r="22098" spans="5:5" x14ac:dyDescent="0.2">
      <c r="E22098" s="28"/>
    </row>
    <row r="22099" spans="5:5" x14ac:dyDescent="0.2">
      <c r="E22099" s="28"/>
    </row>
    <row r="22100" spans="5:5" x14ac:dyDescent="0.2">
      <c r="E22100" s="28"/>
    </row>
    <row r="22101" spans="5:5" x14ac:dyDescent="0.2">
      <c r="E22101" s="28"/>
    </row>
    <row r="22102" spans="5:5" x14ac:dyDescent="0.2">
      <c r="E22102" s="28"/>
    </row>
    <row r="22103" spans="5:5" x14ac:dyDescent="0.2">
      <c r="E22103" s="28"/>
    </row>
    <row r="22104" spans="5:5" x14ac:dyDescent="0.2">
      <c r="E22104" s="28"/>
    </row>
    <row r="22105" spans="5:5" x14ac:dyDescent="0.2">
      <c r="E22105" s="28"/>
    </row>
    <row r="22106" spans="5:5" x14ac:dyDescent="0.2">
      <c r="E22106" s="28"/>
    </row>
    <row r="22107" spans="5:5" x14ac:dyDescent="0.2">
      <c r="E22107" s="28"/>
    </row>
    <row r="22108" spans="5:5" x14ac:dyDescent="0.2">
      <c r="E22108" s="28"/>
    </row>
    <row r="22109" spans="5:5" x14ac:dyDescent="0.2">
      <c r="E22109" s="28"/>
    </row>
    <row r="22110" spans="5:5" x14ac:dyDescent="0.2">
      <c r="E22110" s="28"/>
    </row>
    <row r="22111" spans="5:5" x14ac:dyDescent="0.2">
      <c r="E22111" s="28"/>
    </row>
    <row r="22112" spans="5:5" x14ac:dyDescent="0.2">
      <c r="E22112" s="28"/>
    </row>
    <row r="22113" spans="5:5" x14ac:dyDescent="0.2">
      <c r="E22113" s="28"/>
    </row>
    <row r="22114" spans="5:5" x14ac:dyDescent="0.2">
      <c r="E22114" s="28"/>
    </row>
    <row r="22115" spans="5:5" x14ac:dyDescent="0.2">
      <c r="E22115" s="28"/>
    </row>
    <row r="22116" spans="5:5" x14ac:dyDescent="0.2">
      <c r="E22116" s="28"/>
    </row>
    <row r="22117" spans="5:5" x14ac:dyDescent="0.2">
      <c r="E22117" s="28"/>
    </row>
    <row r="22118" spans="5:5" x14ac:dyDescent="0.2">
      <c r="E22118" s="28"/>
    </row>
    <row r="22119" spans="5:5" x14ac:dyDescent="0.2">
      <c r="E22119" s="28"/>
    </row>
    <row r="22120" spans="5:5" x14ac:dyDescent="0.2">
      <c r="E22120" s="28"/>
    </row>
    <row r="22121" spans="5:5" x14ac:dyDescent="0.2">
      <c r="E22121" s="28"/>
    </row>
    <row r="22122" spans="5:5" x14ac:dyDescent="0.2">
      <c r="E22122" s="28"/>
    </row>
    <row r="22123" spans="5:5" x14ac:dyDescent="0.2">
      <c r="E22123" s="28"/>
    </row>
    <row r="22124" spans="5:5" x14ac:dyDescent="0.2">
      <c r="E22124" s="28"/>
    </row>
    <row r="22125" spans="5:5" x14ac:dyDescent="0.2">
      <c r="E22125" s="28"/>
    </row>
    <row r="22126" spans="5:5" x14ac:dyDescent="0.2">
      <c r="E22126" s="28"/>
    </row>
    <row r="22127" spans="5:5" x14ac:dyDescent="0.2">
      <c r="E22127" s="28"/>
    </row>
    <row r="22128" spans="5:5" x14ac:dyDescent="0.2">
      <c r="E22128" s="28"/>
    </row>
    <row r="22129" spans="5:5" x14ac:dyDescent="0.2">
      <c r="E22129" s="28"/>
    </row>
    <row r="22130" spans="5:5" x14ac:dyDescent="0.2">
      <c r="E22130" s="28"/>
    </row>
    <row r="22131" spans="5:5" x14ac:dyDescent="0.2">
      <c r="E22131" s="28"/>
    </row>
    <row r="22132" spans="5:5" x14ac:dyDescent="0.2">
      <c r="E22132" s="28"/>
    </row>
    <row r="22133" spans="5:5" x14ac:dyDescent="0.2">
      <c r="E22133" s="28"/>
    </row>
    <row r="22134" spans="5:5" x14ac:dyDescent="0.2">
      <c r="E22134" s="28"/>
    </row>
    <row r="22135" spans="5:5" x14ac:dyDescent="0.2">
      <c r="E22135" s="28"/>
    </row>
    <row r="22136" spans="5:5" x14ac:dyDescent="0.2">
      <c r="E22136" s="28"/>
    </row>
    <row r="22137" spans="5:5" x14ac:dyDescent="0.2">
      <c r="E22137" s="28"/>
    </row>
    <row r="22138" spans="5:5" x14ac:dyDescent="0.2">
      <c r="E22138" s="28"/>
    </row>
    <row r="22139" spans="5:5" x14ac:dyDescent="0.2">
      <c r="E22139" s="28"/>
    </row>
    <row r="22140" spans="5:5" x14ac:dyDescent="0.2">
      <c r="E22140" s="28"/>
    </row>
    <row r="22141" spans="5:5" x14ac:dyDescent="0.2">
      <c r="E22141" s="28"/>
    </row>
    <row r="22142" spans="5:5" x14ac:dyDescent="0.2">
      <c r="E22142" s="28"/>
    </row>
    <row r="22143" spans="5:5" x14ac:dyDescent="0.2">
      <c r="E22143" s="28"/>
    </row>
    <row r="22144" spans="5:5" x14ac:dyDescent="0.2">
      <c r="E22144" s="28"/>
    </row>
    <row r="22145" spans="5:5" x14ac:dyDescent="0.2">
      <c r="E22145" s="28"/>
    </row>
    <row r="22146" spans="5:5" x14ac:dyDescent="0.2">
      <c r="E22146" s="28"/>
    </row>
    <row r="22147" spans="5:5" x14ac:dyDescent="0.2">
      <c r="E22147" s="28"/>
    </row>
    <row r="22148" spans="5:5" x14ac:dyDescent="0.2">
      <c r="E22148" s="28"/>
    </row>
    <row r="22149" spans="5:5" x14ac:dyDescent="0.2">
      <c r="E22149" s="28"/>
    </row>
    <row r="22150" spans="5:5" x14ac:dyDescent="0.2">
      <c r="E22150" s="28"/>
    </row>
    <row r="22151" spans="5:5" x14ac:dyDescent="0.2">
      <c r="E22151" s="28"/>
    </row>
    <row r="22152" spans="5:5" x14ac:dyDescent="0.2">
      <c r="E22152" s="28"/>
    </row>
    <row r="22153" spans="5:5" x14ac:dyDescent="0.2">
      <c r="E22153" s="28"/>
    </row>
    <row r="22154" spans="5:5" x14ac:dyDescent="0.2">
      <c r="E22154" s="28"/>
    </row>
    <row r="22155" spans="5:5" x14ac:dyDescent="0.2">
      <c r="E22155" s="28"/>
    </row>
    <row r="22156" spans="5:5" x14ac:dyDescent="0.2">
      <c r="E22156" s="28"/>
    </row>
    <row r="22157" spans="5:5" x14ac:dyDescent="0.2">
      <c r="E22157" s="28"/>
    </row>
    <row r="22158" spans="5:5" x14ac:dyDescent="0.2">
      <c r="E22158" s="28"/>
    </row>
    <row r="22159" spans="5:5" x14ac:dyDescent="0.2">
      <c r="E22159" s="28"/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78"/>
  <sheetViews>
    <sheetView topLeftCell="A19" zoomScale="112" zoomScaleNormal="112" workbookViewId="0">
      <selection activeCell="I50" sqref="I50"/>
    </sheetView>
  </sheetViews>
  <sheetFormatPr defaultColWidth="9.140625" defaultRowHeight="12.75" x14ac:dyDescent="0.2"/>
  <cols>
    <col min="1" max="3" width="9.140625" style="32"/>
    <col min="4" max="4" width="15.42578125" style="32" bestFit="1" customWidth="1"/>
    <col min="5" max="5" width="9.85546875" style="32" customWidth="1"/>
    <col min="6" max="6" width="13" style="32" customWidth="1"/>
    <col min="7" max="7" width="13.42578125" style="32" customWidth="1"/>
    <col min="8" max="8" width="11" style="32" customWidth="1"/>
    <col min="9" max="16384" width="9.140625" style="32"/>
  </cols>
  <sheetData>
    <row r="7" spans="4:13" ht="51" x14ac:dyDescent="0.2">
      <c r="D7" s="30" t="s">
        <v>25</v>
      </c>
      <c r="E7" s="30" t="s">
        <v>26</v>
      </c>
      <c r="F7" s="30" t="s">
        <v>27</v>
      </c>
      <c r="G7" s="30" t="s">
        <v>28</v>
      </c>
      <c r="H7" s="30" t="s">
        <v>29</v>
      </c>
      <c r="I7" s="30" t="s">
        <v>30</v>
      </c>
      <c r="J7" s="31"/>
      <c r="K7" s="31"/>
      <c r="L7" s="31"/>
      <c r="M7" s="31"/>
    </row>
    <row r="9" spans="4:13" x14ac:dyDescent="0.2">
      <c r="D9" s="32" t="s">
        <v>31</v>
      </c>
      <c r="E9" s="35">
        <v>6000</v>
      </c>
      <c r="F9" s="34">
        <v>7.8467971446917611E-5</v>
      </c>
      <c r="G9" s="37">
        <v>22.086600000000001</v>
      </c>
      <c r="H9" s="35">
        <f>ROUND(E9*G9,2)</f>
        <v>132519.6</v>
      </c>
      <c r="I9" s="24" t="s">
        <v>35</v>
      </c>
    </row>
    <row r="10" spans="4:13" x14ac:dyDescent="0.2">
      <c r="D10" s="32" t="s">
        <v>32</v>
      </c>
      <c r="E10" s="35">
        <v>6620</v>
      </c>
      <c r="F10" s="34">
        <v>8.6576328496432427E-5</v>
      </c>
      <c r="G10" s="37">
        <v>22.456759966767368</v>
      </c>
      <c r="H10" s="35">
        <f>ROUND(E10*G10,2)</f>
        <v>148663.75</v>
      </c>
      <c r="I10" s="24" t="s">
        <v>36</v>
      </c>
    </row>
    <row r="11" spans="4:13" x14ac:dyDescent="0.2">
      <c r="D11" s="32" t="s">
        <v>33</v>
      </c>
      <c r="E11" s="35">
        <v>0</v>
      </c>
      <c r="F11" s="34">
        <v>0</v>
      </c>
      <c r="G11" s="37" t="s">
        <v>37</v>
      </c>
      <c r="H11" s="35">
        <v>0</v>
      </c>
      <c r="I11" s="24" t="s">
        <v>37</v>
      </c>
    </row>
    <row r="12" spans="4:13" x14ac:dyDescent="0.2">
      <c r="D12" s="32" t="s">
        <v>34</v>
      </c>
      <c r="E12" s="35">
        <v>12000</v>
      </c>
      <c r="F12" s="34">
        <v>1.6000000000000001E-4</v>
      </c>
      <c r="G12" s="37">
        <v>20.293990999999998</v>
      </c>
      <c r="H12" s="35">
        <f t="shared" ref="H12:H16" si="0">ROUND(E12*G12,2)</f>
        <v>243527.89</v>
      </c>
      <c r="I12" s="24" t="s">
        <v>38</v>
      </c>
    </row>
    <row r="13" spans="4:13" x14ac:dyDescent="0.2">
      <c r="D13" s="32" t="s">
        <v>40</v>
      </c>
      <c r="E13" s="35">
        <v>12350</v>
      </c>
      <c r="F13" s="34">
        <v>1.9616992861729403E-4</v>
      </c>
      <c r="G13" s="37">
        <v>19.564298007692308</v>
      </c>
      <c r="H13" s="35">
        <f t="shared" si="0"/>
        <v>241619.08</v>
      </c>
      <c r="I13" s="24" t="s">
        <v>41</v>
      </c>
    </row>
    <row r="14" spans="4:13" x14ac:dyDescent="0.2">
      <c r="D14" s="32" t="s">
        <v>43</v>
      </c>
      <c r="E14" s="35">
        <v>14132</v>
      </c>
      <c r="F14" s="34">
        <v>1.8481822874797331E-4</v>
      </c>
      <c r="G14" s="37">
        <v>19.884748083215399</v>
      </c>
      <c r="H14" s="35">
        <f t="shared" si="0"/>
        <v>281011.26</v>
      </c>
      <c r="I14" s="24" t="s">
        <v>44</v>
      </c>
    </row>
    <row r="15" spans="4:13" x14ac:dyDescent="0.2">
      <c r="D15" s="32" t="s">
        <v>45</v>
      </c>
      <c r="E15" s="35">
        <v>11859</v>
      </c>
      <c r="F15" s="34">
        <v>1.5509194556483267E-4</v>
      </c>
      <c r="G15" s="37">
        <v>19.699018315709587</v>
      </c>
      <c r="H15" s="35">
        <f t="shared" si="0"/>
        <v>233610.66</v>
      </c>
      <c r="I15" s="24" t="s">
        <v>46</v>
      </c>
    </row>
    <row r="16" spans="4:13" x14ac:dyDescent="0.2">
      <c r="D16" s="32" t="s">
        <v>47</v>
      </c>
      <c r="E16" s="35">
        <v>14541</v>
      </c>
      <c r="F16" s="34">
        <v>1.5509194556483267E-4</v>
      </c>
      <c r="G16" s="37">
        <v>19.0252376121312</v>
      </c>
      <c r="H16" s="35">
        <f t="shared" si="0"/>
        <v>276645.98</v>
      </c>
      <c r="I16" s="24" t="s">
        <v>48</v>
      </c>
    </row>
    <row r="17" spans="4:9" x14ac:dyDescent="0.2">
      <c r="D17" s="32" t="s">
        <v>49</v>
      </c>
      <c r="E17" s="35">
        <v>14669</v>
      </c>
      <c r="F17" s="34">
        <v>1.9184111219247243E-4</v>
      </c>
      <c r="G17" s="37">
        <v>18.780077697252707</v>
      </c>
      <c r="H17" s="35">
        <f t="shared" ref="H17:H22" si="1">ROUND(E17*G17,2)</f>
        <v>275484.96000000002</v>
      </c>
      <c r="I17" s="24" t="s">
        <v>50</v>
      </c>
    </row>
    <row r="18" spans="4:9" x14ac:dyDescent="0.2">
      <c r="D18" s="32" t="s">
        <v>51</v>
      </c>
      <c r="E18" s="35">
        <v>14363</v>
      </c>
      <c r="F18" s="34">
        <v>1.9201112613060741E-4</v>
      </c>
      <c r="G18" s="37">
        <v>18.897689903850171</v>
      </c>
      <c r="H18" s="35">
        <f t="shared" si="1"/>
        <v>271427.52</v>
      </c>
      <c r="I18" s="24" t="s">
        <v>52</v>
      </c>
    </row>
    <row r="19" spans="4:9" x14ac:dyDescent="0.2">
      <c r="D19" s="32" t="s">
        <v>53</v>
      </c>
      <c r="E19" s="35">
        <v>14586</v>
      </c>
      <c r="F19" s="34">
        <v>1.9075563858745673E-4</v>
      </c>
      <c r="G19" s="37">
        <v>18.944811296585765</v>
      </c>
      <c r="H19" s="35">
        <f t="shared" si="1"/>
        <v>276329.02</v>
      </c>
      <c r="I19" s="24" t="s">
        <v>54</v>
      </c>
    </row>
    <row r="20" spans="4:9" x14ac:dyDescent="0.2">
      <c r="D20" s="32" t="s">
        <v>55</v>
      </c>
      <c r="E20" s="35">
        <v>14501</v>
      </c>
      <c r="F20" s="34">
        <v>1.8964400899195872E-4</v>
      </c>
      <c r="G20" s="37">
        <v>18.919966861044063</v>
      </c>
      <c r="H20" s="35">
        <f t="shared" si="1"/>
        <v>274358.44</v>
      </c>
      <c r="I20" s="24" t="s">
        <v>56</v>
      </c>
    </row>
    <row r="21" spans="4:9" x14ac:dyDescent="0.2">
      <c r="D21" s="32" t="s">
        <v>57</v>
      </c>
      <c r="E21" s="35">
        <v>14540</v>
      </c>
      <c r="F21" s="34">
        <v>1.901540508063637E-4</v>
      </c>
      <c r="G21" s="37">
        <v>18.728533865199449</v>
      </c>
      <c r="H21" s="35">
        <f t="shared" si="1"/>
        <v>272312.88</v>
      </c>
      <c r="I21" s="24" t="s">
        <v>58</v>
      </c>
    </row>
    <row r="22" spans="4:9" x14ac:dyDescent="0.2">
      <c r="D22" s="32" t="s">
        <v>59</v>
      </c>
      <c r="E22" s="35">
        <v>14189</v>
      </c>
      <c r="F22" s="34">
        <v>1.8556367447671902E-4</v>
      </c>
      <c r="G22" s="37">
        <v>18.897019992740859</v>
      </c>
      <c r="H22" s="35">
        <f t="shared" si="1"/>
        <v>268129.82</v>
      </c>
      <c r="I22" s="24" t="s">
        <v>60</v>
      </c>
    </row>
    <row r="23" spans="4:9" x14ac:dyDescent="0.2">
      <c r="D23" s="32" t="s">
        <v>61</v>
      </c>
      <c r="E23" s="35">
        <v>11680</v>
      </c>
      <c r="F23" s="34">
        <v>1.5275098441666629E-4</v>
      </c>
      <c r="G23" s="37">
        <v>19.008157760273971</v>
      </c>
      <c r="H23" s="35">
        <f t="shared" ref="H23:H24" si="2">ROUND(E23*G23,2)</f>
        <v>222015.28</v>
      </c>
      <c r="I23" s="24" t="s">
        <v>62</v>
      </c>
    </row>
    <row r="24" spans="4:9" x14ac:dyDescent="0.2">
      <c r="D24" s="32" t="s">
        <v>63</v>
      </c>
      <c r="E24" s="35">
        <v>12000</v>
      </c>
      <c r="F24" s="34">
        <v>1.5693594289383522E-4</v>
      </c>
      <c r="G24" s="37">
        <v>19.034573250000001</v>
      </c>
      <c r="H24" s="35">
        <f t="shared" si="2"/>
        <v>228414.88</v>
      </c>
      <c r="I24" s="24" t="s">
        <v>64</v>
      </c>
    </row>
    <row r="25" spans="4:9" x14ac:dyDescent="0.2">
      <c r="D25" s="32" t="s">
        <v>65</v>
      </c>
      <c r="E25" s="35">
        <v>15000</v>
      </c>
      <c r="F25" s="34">
        <v>1.5693594289383522E-4</v>
      </c>
      <c r="G25" s="37">
        <v>18.954895799999999</v>
      </c>
      <c r="H25" s="35">
        <f t="shared" ref="H25:H30" si="3">ROUND(E25*G25,2)</f>
        <v>284323.44</v>
      </c>
      <c r="I25" s="24" t="s">
        <v>66</v>
      </c>
    </row>
    <row r="26" spans="4:9" x14ac:dyDescent="0.2">
      <c r="D26" s="32" t="s">
        <v>67</v>
      </c>
      <c r="E26" s="35">
        <v>14007</v>
      </c>
      <c r="F26" s="34">
        <v>1.8318347934282917E-4</v>
      </c>
      <c r="G26" s="37">
        <v>18.94241869686585</v>
      </c>
      <c r="H26" s="35">
        <f t="shared" si="3"/>
        <v>265326.46000000002</v>
      </c>
      <c r="I26" s="24" t="s">
        <v>68</v>
      </c>
    </row>
    <row r="27" spans="4:9" x14ac:dyDescent="0.2">
      <c r="D27" s="32" t="s">
        <v>69</v>
      </c>
      <c r="E27" s="35">
        <v>14405</v>
      </c>
      <c r="F27" s="34">
        <v>1.8838852144880804E-4</v>
      </c>
      <c r="G27" s="37">
        <v>18.998680932245747</v>
      </c>
      <c r="H27" s="35">
        <f t="shared" si="3"/>
        <v>273676</v>
      </c>
      <c r="I27" s="24" t="s">
        <v>70</v>
      </c>
    </row>
    <row r="28" spans="4:9" x14ac:dyDescent="0.2">
      <c r="D28" s="32" t="s">
        <v>71</v>
      </c>
      <c r="E28" s="35">
        <v>10451</v>
      </c>
      <c r="F28" s="34">
        <v>1.3667812826528934E-4</v>
      </c>
      <c r="G28" s="37">
        <v>18.921423025834848</v>
      </c>
      <c r="H28" s="35">
        <f t="shared" si="3"/>
        <v>197747.79</v>
      </c>
      <c r="I28" s="24" t="s">
        <v>72</v>
      </c>
    </row>
    <row r="29" spans="4:9" x14ac:dyDescent="0.2">
      <c r="D29" s="32" t="s">
        <v>73</v>
      </c>
      <c r="E29" s="35">
        <v>14420</v>
      </c>
      <c r="F29" s="34">
        <v>1.8858469137742533E-4</v>
      </c>
      <c r="G29" s="37">
        <v>18.712622725104023</v>
      </c>
      <c r="H29" s="35">
        <f t="shared" si="3"/>
        <v>269836.02</v>
      </c>
      <c r="I29" s="24" t="s">
        <v>74</v>
      </c>
    </row>
    <row r="30" spans="4:9" x14ac:dyDescent="0.2">
      <c r="D30" s="32" t="s">
        <v>75</v>
      </c>
      <c r="E30" s="35">
        <v>16930</v>
      </c>
      <c r="F30" s="34">
        <v>2.214104594327192E-4</v>
      </c>
      <c r="G30" s="37">
        <v>18.91537162215003</v>
      </c>
      <c r="H30" s="35">
        <f t="shared" si="3"/>
        <v>320237.24</v>
      </c>
      <c r="I30" s="24" t="s">
        <v>76</v>
      </c>
    </row>
    <row r="31" spans="4:9" x14ac:dyDescent="0.2">
      <c r="D31" s="32" t="s">
        <v>77</v>
      </c>
      <c r="E31" s="35">
        <v>19470</v>
      </c>
      <c r="F31" s="34">
        <v>2.5462856734524762E-4</v>
      </c>
      <c r="G31" s="37">
        <v>18.924501057113506</v>
      </c>
      <c r="H31" s="35">
        <f t="shared" ref="H31" si="4">ROUND(E31*G31,2)</f>
        <v>368460.04</v>
      </c>
      <c r="I31" s="24" t="s">
        <v>78</v>
      </c>
    </row>
    <row r="32" spans="4:9" x14ac:dyDescent="0.2">
      <c r="D32" s="32" t="s">
        <v>79</v>
      </c>
      <c r="E32" s="35">
        <v>21721</v>
      </c>
      <c r="F32" s="34">
        <v>2.8406713463308294E-4</v>
      </c>
      <c r="G32" s="37">
        <v>19.514592047925969</v>
      </c>
      <c r="H32" s="35">
        <f t="shared" ref="H32" si="5">ROUND(E32*G32,2)</f>
        <v>423876.45</v>
      </c>
      <c r="I32" s="24" t="s">
        <v>80</v>
      </c>
    </row>
    <row r="33" spans="4:9" x14ac:dyDescent="0.2">
      <c r="D33" s="32" t="s">
        <v>81</v>
      </c>
      <c r="E33" s="35">
        <v>14730</v>
      </c>
      <c r="F33" s="34">
        <v>1.9263886990218275E-4</v>
      </c>
      <c r="G33" s="37">
        <v>21.165848643584521</v>
      </c>
      <c r="H33" s="35">
        <f t="shared" ref="H33" si="6">ROUND(E33*G33,2)</f>
        <v>311772.95</v>
      </c>
      <c r="I33" s="24" t="s">
        <v>82</v>
      </c>
    </row>
    <row r="34" spans="4:9" x14ac:dyDescent="0.2">
      <c r="D34" s="32" t="s">
        <v>84</v>
      </c>
      <c r="E34" s="35">
        <v>15000</v>
      </c>
      <c r="F34" s="34">
        <v>1.9616992861729403E-4</v>
      </c>
      <c r="G34" s="37">
        <v>21.610923199999998</v>
      </c>
      <c r="H34" s="35">
        <f t="shared" ref="H34" si="7">ROUND(E34*G34,2)</f>
        <v>324163.84999999998</v>
      </c>
      <c r="I34" s="24" t="s">
        <v>83</v>
      </c>
    </row>
    <row r="35" spans="4:9" x14ac:dyDescent="0.2">
      <c r="D35" s="32" t="s">
        <v>85</v>
      </c>
      <c r="E35" s="35">
        <v>15000</v>
      </c>
      <c r="F35" s="34">
        <v>1.9616992861729403E-4</v>
      </c>
      <c r="G35" s="37">
        <v>22.041773200000002</v>
      </c>
      <c r="H35" s="35">
        <f t="shared" ref="H35" si="8">ROUND(E35*G35,2)</f>
        <v>330626.59999999998</v>
      </c>
      <c r="I35" s="24" t="s">
        <v>86</v>
      </c>
    </row>
    <row r="36" spans="4:9" x14ac:dyDescent="0.2">
      <c r="D36" s="32" t="s">
        <v>87</v>
      </c>
      <c r="E36" s="35">
        <v>14914</v>
      </c>
      <c r="F36" s="34">
        <v>1.9504522102655489E-4</v>
      </c>
      <c r="G36" s="37">
        <v>21.572988485986318</v>
      </c>
      <c r="H36" s="35">
        <f t="shared" ref="H36" si="9">ROUND(E36*G36,2)</f>
        <v>321739.55</v>
      </c>
      <c r="I36" s="24" t="s">
        <v>88</v>
      </c>
    </row>
    <row r="37" spans="4:9" x14ac:dyDescent="0.2">
      <c r="D37" s="32" t="s">
        <v>89</v>
      </c>
      <c r="E37" s="35">
        <v>14399</v>
      </c>
      <c r="F37" s="34">
        <v>1.9616992861729403E-4</v>
      </c>
      <c r="G37" s="37">
        <v>22.742971754913537</v>
      </c>
      <c r="H37" s="35">
        <f t="shared" ref="H37" si="10">ROUND(E37*G37,2)</f>
        <v>327476.05</v>
      </c>
      <c r="I37" s="24" t="s">
        <v>90</v>
      </c>
    </row>
    <row r="38" spans="4:9" x14ac:dyDescent="0.2">
      <c r="D38" s="32" t="s">
        <v>91</v>
      </c>
      <c r="E38" s="35">
        <v>15000</v>
      </c>
      <c r="F38" s="34">
        <v>1.9616992861729403E-4</v>
      </c>
      <c r="G38" s="37">
        <v>22.952689999999997</v>
      </c>
      <c r="H38" s="35">
        <f>ROUND(E38*G38,2)</f>
        <v>344290.35</v>
      </c>
      <c r="I38" s="24" t="s">
        <v>92</v>
      </c>
    </row>
    <row r="39" spans="4:9" x14ac:dyDescent="0.2">
      <c r="D39" s="32" t="s">
        <v>93</v>
      </c>
      <c r="E39" s="35">
        <v>14575</v>
      </c>
      <c r="F39" s="34">
        <v>1.9061178063980403E-4</v>
      </c>
      <c r="G39" s="37">
        <v>23.132762</v>
      </c>
      <c r="H39" s="35">
        <f t="shared" ref="H39:H43" si="11">ROUND(E39*G39,2)</f>
        <v>337160.01</v>
      </c>
      <c r="I39" s="24" t="s">
        <v>94</v>
      </c>
    </row>
    <row r="40" spans="4:9" x14ac:dyDescent="0.2">
      <c r="D40" s="32" t="s">
        <v>95</v>
      </c>
      <c r="E40" s="35">
        <v>14599</v>
      </c>
      <c r="F40" s="34">
        <v>1.9061178063980403E-4</v>
      </c>
      <c r="G40" s="37">
        <v>23.593146895129802</v>
      </c>
      <c r="H40" s="35">
        <f t="shared" si="11"/>
        <v>344436.35</v>
      </c>
      <c r="I40" s="24" t="s">
        <v>96</v>
      </c>
    </row>
    <row r="41" spans="4:9" x14ac:dyDescent="0.2">
      <c r="D41" s="32" t="s">
        <v>97</v>
      </c>
      <c r="E41" s="35">
        <v>14763</v>
      </c>
      <c r="F41" s="34">
        <v>1.930704437451408E-4</v>
      </c>
      <c r="G41" s="37">
        <v>24.363056151595206</v>
      </c>
      <c r="H41" s="35">
        <f t="shared" si="11"/>
        <v>359671.8</v>
      </c>
      <c r="I41" s="24" t="s">
        <v>98</v>
      </c>
    </row>
    <row r="42" spans="4:9" x14ac:dyDescent="0.2">
      <c r="D42" s="32" t="s">
        <v>99</v>
      </c>
      <c r="E42" s="35">
        <v>14820</v>
      </c>
      <c r="F42" s="34">
        <v>1.9381588947388649E-4</v>
      </c>
      <c r="G42" s="37">
        <v>24.610732080971658</v>
      </c>
      <c r="H42" s="35">
        <f t="shared" si="11"/>
        <v>364731.05</v>
      </c>
      <c r="I42" s="24" t="s">
        <v>100</v>
      </c>
    </row>
    <row r="43" spans="4:9" x14ac:dyDescent="0.2">
      <c r="D43" s="32" t="s">
        <v>101</v>
      </c>
      <c r="E43" s="35">
        <v>15000</v>
      </c>
      <c r="F43" s="34">
        <v>1.9616992861729403E-4</v>
      </c>
      <c r="G43" s="37">
        <v>26.520973400000003</v>
      </c>
      <c r="H43" s="35">
        <f t="shared" si="11"/>
        <v>397814.6</v>
      </c>
      <c r="I43" s="24" t="s">
        <v>102</v>
      </c>
    </row>
    <row r="44" spans="4:9" x14ac:dyDescent="0.2">
      <c r="D44" s="32" t="s">
        <v>103</v>
      </c>
      <c r="E44" s="35">
        <v>14514</v>
      </c>
      <c r="F44" s="34">
        <v>1.8981402293009371E-4</v>
      </c>
      <c r="G44" s="37">
        <v>26.18155921165771</v>
      </c>
      <c r="H44" s="35">
        <v>379999.15</v>
      </c>
      <c r="I44" s="24" t="s">
        <v>104</v>
      </c>
    </row>
    <row r="45" spans="4:9" x14ac:dyDescent="0.2">
      <c r="D45" s="39" t="s">
        <v>39</v>
      </c>
      <c r="E45" s="40">
        <f>SUM(E9:E44)</f>
        <v>491748</v>
      </c>
      <c r="F45" s="41">
        <f>SUM(F9:F44)</f>
        <v>6.4062074631175336E-3</v>
      </c>
      <c r="G45" s="42">
        <f>H45/E45</f>
        <v>20.728984703547347</v>
      </c>
      <c r="H45" s="40">
        <f>SUM(H9:H44)</f>
        <v>10193436.770000001</v>
      </c>
      <c r="I45" s="39"/>
    </row>
    <row r="46" spans="4:9" x14ac:dyDescent="0.2">
      <c r="E46" s="35"/>
      <c r="F46" s="33"/>
      <c r="G46" s="38"/>
      <c r="H46" s="35"/>
    </row>
    <row r="47" spans="4:9" x14ac:dyDescent="0.2">
      <c r="E47" s="35"/>
      <c r="F47" s="33"/>
      <c r="G47" s="38"/>
      <c r="H47" s="35"/>
    </row>
    <row r="48" spans="4:9" x14ac:dyDescent="0.2">
      <c r="E48" s="35"/>
      <c r="F48" s="33"/>
      <c r="G48" s="33"/>
      <c r="H48" s="35"/>
    </row>
    <row r="49" spans="5:8" x14ac:dyDescent="0.2">
      <c r="E49" s="35"/>
      <c r="F49" s="33"/>
      <c r="G49" s="33"/>
      <c r="H49" s="35"/>
    </row>
    <row r="50" spans="5:8" x14ac:dyDescent="0.2">
      <c r="E50" s="35"/>
      <c r="F50" s="33"/>
      <c r="G50" s="33"/>
    </row>
    <row r="51" spans="5:8" x14ac:dyDescent="0.2">
      <c r="E51" s="35"/>
      <c r="F51" s="33"/>
      <c r="G51" s="33"/>
    </row>
    <row r="52" spans="5:8" x14ac:dyDescent="0.2">
      <c r="E52" s="35"/>
      <c r="F52" s="33"/>
      <c r="G52" s="33"/>
    </row>
    <row r="53" spans="5:8" x14ac:dyDescent="0.2">
      <c r="E53" s="35"/>
      <c r="F53" s="33"/>
      <c r="G53" s="33"/>
    </row>
    <row r="54" spans="5:8" x14ac:dyDescent="0.2">
      <c r="E54" s="36"/>
      <c r="F54" s="33"/>
      <c r="G54" s="33"/>
    </row>
    <row r="55" spans="5:8" x14ac:dyDescent="0.2">
      <c r="E55" s="36"/>
      <c r="F55" s="33"/>
      <c r="G55" s="33"/>
    </row>
    <row r="56" spans="5:8" x14ac:dyDescent="0.2">
      <c r="F56" s="33"/>
      <c r="G56" s="33"/>
    </row>
    <row r="57" spans="5:8" x14ac:dyDescent="0.2">
      <c r="F57" s="33"/>
      <c r="G57" s="33"/>
    </row>
    <row r="58" spans="5:8" x14ac:dyDescent="0.2">
      <c r="F58" s="33"/>
      <c r="G58" s="33"/>
    </row>
    <row r="59" spans="5:8" x14ac:dyDescent="0.2">
      <c r="F59" s="33"/>
      <c r="G59" s="33"/>
    </row>
    <row r="60" spans="5:8" x14ac:dyDescent="0.2">
      <c r="F60" s="33"/>
      <c r="G60" s="33"/>
    </row>
    <row r="61" spans="5:8" x14ac:dyDescent="0.2">
      <c r="F61" s="33"/>
      <c r="G61" s="33"/>
    </row>
    <row r="62" spans="5:8" x14ac:dyDescent="0.2">
      <c r="F62" s="33"/>
      <c r="G62" s="33"/>
    </row>
    <row r="63" spans="5:8" x14ac:dyDescent="0.2">
      <c r="F63" s="33"/>
      <c r="G63" s="33"/>
    </row>
    <row r="64" spans="5:8" x14ac:dyDescent="0.2">
      <c r="F64" s="33"/>
      <c r="G64" s="33"/>
    </row>
    <row r="65" spans="6:7" x14ac:dyDescent="0.2">
      <c r="F65" s="33"/>
      <c r="G65" s="33"/>
    </row>
    <row r="66" spans="6:7" x14ac:dyDescent="0.2">
      <c r="F66" s="33"/>
      <c r="G66" s="33"/>
    </row>
    <row r="67" spans="6:7" x14ac:dyDescent="0.2">
      <c r="F67" s="33"/>
      <c r="G67" s="33"/>
    </row>
    <row r="68" spans="6:7" x14ac:dyDescent="0.2">
      <c r="F68" s="33"/>
      <c r="G68" s="33"/>
    </row>
    <row r="69" spans="6:7" x14ac:dyDescent="0.2">
      <c r="F69" s="33"/>
      <c r="G69" s="33"/>
    </row>
    <row r="70" spans="6:7" x14ac:dyDescent="0.2">
      <c r="F70" s="33"/>
      <c r="G70" s="33"/>
    </row>
    <row r="71" spans="6:7" x14ac:dyDescent="0.2">
      <c r="F71" s="33"/>
      <c r="G71" s="33"/>
    </row>
    <row r="72" spans="6:7" x14ac:dyDescent="0.2">
      <c r="F72" s="33"/>
      <c r="G72" s="33"/>
    </row>
    <row r="73" spans="6:7" x14ac:dyDescent="0.2">
      <c r="F73" s="33"/>
      <c r="G73" s="33"/>
    </row>
    <row r="74" spans="6:7" x14ac:dyDescent="0.2">
      <c r="F74" s="33"/>
      <c r="G74" s="33"/>
    </row>
    <row r="75" spans="6:7" x14ac:dyDescent="0.2">
      <c r="F75" s="33"/>
      <c r="G75" s="33"/>
    </row>
    <row r="76" spans="6:7" x14ac:dyDescent="0.2">
      <c r="F76" s="33"/>
      <c r="G76" s="33"/>
    </row>
    <row r="77" spans="6:7" x14ac:dyDescent="0.2">
      <c r="F77" s="33"/>
      <c r="G77" s="33"/>
    </row>
    <row r="78" spans="6:7" x14ac:dyDescent="0.2">
      <c r="F78" s="33"/>
      <c r="G78" s="33"/>
    </row>
    <row r="79" spans="6:7" x14ac:dyDescent="0.2">
      <c r="F79" s="33"/>
      <c r="G79" s="33"/>
    </row>
    <row r="80" spans="6:7" x14ac:dyDescent="0.2">
      <c r="F80" s="33"/>
      <c r="G80" s="33"/>
    </row>
    <row r="81" spans="6:7" x14ac:dyDescent="0.2">
      <c r="F81" s="33"/>
      <c r="G81" s="33"/>
    </row>
    <row r="82" spans="6:7" x14ac:dyDescent="0.2">
      <c r="F82" s="33"/>
      <c r="G82" s="33"/>
    </row>
    <row r="83" spans="6:7" x14ac:dyDescent="0.2">
      <c r="F83" s="33"/>
      <c r="G83" s="33"/>
    </row>
    <row r="84" spans="6:7" x14ac:dyDescent="0.2">
      <c r="F84" s="33"/>
      <c r="G84" s="33"/>
    </row>
    <row r="85" spans="6:7" x14ac:dyDescent="0.2">
      <c r="F85" s="33"/>
      <c r="G85" s="33"/>
    </row>
    <row r="86" spans="6:7" x14ac:dyDescent="0.2">
      <c r="F86" s="33"/>
      <c r="G86" s="33"/>
    </row>
    <row r="87" spans="6:7" x14ac:dyDescent="0.2">
      <c r="F87" s="33"/>
      <c r="G87" s="33"/>
    </row>
    <row r="88" spans="6:7" x14ac:dyDescent="0.2">
      <c r="F88" s="33"/>
      <c r="G88" s="33"/>
    </row>
    <row r="89" spans="6:7" x14ac:dyDescent="0.2">
      <c r="F89" s="33"/>
      <c r="G89" s="33"/>
    </row>
    <row r="90" spans="6:7" x14ac:dyDescent="0.2">
      <c r="F90" s="33"/>
      <c r="G90" s="33"/>
    </row>
    <row r="91" spans="6:7" x14ac:dyDescent="0.2">
      <c r="F91" s="33"/>
      <c r="G91" s="33"/>
    </row>
    <row r="92" spans="6:7" x14ac:dyDescent="0.2">
      <c r="F92" s="33"/>
      <c r="G92" s="33"/>
    </row>
    <row r="93" spans="6:7" x14ac:dyDescent="0.2">
      <c r="F93" s="33"/>
      <c r="G93" s="33"/>
    </row>
    <row r="94" spans="6:7" x14ac:dyDescent="0.2">
      <c r="F94" s="33"/>
      <c r="G94" s="33"/>
    </row>
    <row r="95" spans="6:7" x14ac:dyDescent="0.2">
      <c r="F95" s="33"/>
      <c r="G95" s="33"/>
    </row>
    <row r="96" spans="6:7" x14ac:dyDescent="0.2">
      <c r="F96" s="33"/>
      <c r="G96" s="33"/>
    </row>
    <row r="97" spans="6:7" x14ac:dyDescent="0.2">
      <c r="F97" s="33"/>
      <c r="G97" s="33"/>
    </row>
    <row r="98" spans="6:7" x14ac:dyDescent="0.2">
      <c r="F98" s="33"/>
      <c r="G98" s="33"/>
    </row>
    <row r="99" spans="6:7" x14ac:dyDescent="0.2">
      <c r="F99" s="33"/>
      <c r="G99" s="33"/>
    </row>
    <row r="100" spans="6:7" x14ac:dyDescent="0.2">
      <c r="F100" s="33"/>
      <c r="G100" s="33"/>
    </row>
    <row r="101" spans="6:7" x14ac:dyDescent="0.2">
      <c r="F101" s="33"/>
      <c r="G101" s="33"/>
    </row>
    <row r="102" spans="6:7" x14ac:dyDescent="0.2">
      <c r="F102" s="33"/>
      <c r="G102" s="33"/>
    </row>
    <row r="103" spans="6:7" x14ac:dyDescent="0.2">
      <c r="F103" s="33"/>
      <c r="G103" s="33"/>
    </row>
    <row r="104" spans="6:7" x14ac:dyDescent="0.2">
      <c r="F104" s="33"/>
      <c r="G104" s="33"/>
    </row>
    <row r="105" spans="6:7" x14ac:dyDescent="0.2">
      <c r="F105" s="33"/>
      <c r="G105" s="33"/>
    </row>
    <row r="106" spans="6:7" x14ac:dyDescent="0.2">
      <c r="F106" s="33"/>
      <c r="G106" s="33"/>
    </row>
    <row r="107" spans="6:7" x14ac:dyDescent="0.2">
      <c r="F107" s="33"/>
      <c r="G107" s="33"/>
    </row>
    <row r="108" spans="6:7" x14ac:dyDescent="0.2">
      <c r="F108" s="33"/>
      <c r="G108" s="33"/>
    </row>
    <row r="109" spans="6:7" x14ac:dyDescent="0.2">
      <c r="F109" s="33"/>
      <c r="G109" s="33"/>
    </row>
    <row r="110" spans="6:7" x14ac:dyDescent="0.2">
      <c r="F110" s="33"/>
      <c r="G110" s="33"/>
    </row>
    <row r="111" spans="6:7" x14ac:dyDescent="0.2">
      <c r="F111" s="33"/>
      <c r="G111" s="33"/>
    </row>
    <row r="112" spans="6:7" x14ac:dyDescent="0.2">
      <c r="F112" s="33"/>
      <c r="G112" s="33"/>
    </row>
    <row r="113" spans="6:7" x14ac:dyDescent="0.2">
      <c r="F113" s="33"/>
      <c r="G113" s="33"/>
    </row>
    <row r="114" spans="6:7" x14ac:dyDescent="0.2">
      <c r="F114" s="33"/>
      <c r="G114" s="33"/>
    </row>
    <row r="115" spans="6:7" x14ac:dyDescent="0.2">
      <c r="F115" s="33"/>
      <c r="G115" s="33"/>
    </row>
    <row r="116" spans="6:7" x14ac:dyDescent="0.2">
      <c r="F116" s="33"/>
      <c r="G116" s="33"/>
    </row>
    <row r="117" spans="6:7" x14ac:dyDescent="0.2">
      <c r="F117" s="33"/>
      <c r="G117" s="33"/>
    </row>
    <row r="118" spans="6:7" x14ac:dyDescent="0.2">
      <c r="F118" s="33"/>
      <c r="G118" s="33"/>
    </row>
    <row r="119" spans="6:7" x14ac:dyDescent="0.2">
      <c r="F119" s="33"/>
      <c r="G119" s="33"/>
    </row>
    <row r="120" spans="6:7" x14ac:dyDescent="0.2">
      <c r="F120" s="33"/>
      <c r="G120" s="33"/>
    </row>
    <row r="121" spans="6:7" x14ac:dyDescent="0.2">
      <c r="F121" s="33"/>
      <c r="G121" s="33"/>
    </row>
    <row r="122" spans="6:7" x14ac:dyDescent="0.2">
      <c r="F122" s="33"/>
      <c r="G122" s="33"/>
    </row>
    <row r="123" spans="6:7" x14ac:dyDescent="0.2">
      <c r="F123" s="33"/>
      <c r="G123" s="33"/>
    </row>
    <row r="124" spans="6:7" x14ac:dyDescent="0.2">
      <c r="F124" s="33"/>
      <c r="G124" s="33"/>
    </row>
    <row r="125" spans="6:7" x14ac:dyDescent="0.2">
      <c r="F125" s="33"/>
      <c r="G125" s="33"/>
    </row>
    <row r="126" spans="6:7" x14ac:dyDescent="0.2">
      <c r="F126" s="33"/>
      <c r="G126" s="33"/>
    </row>
    <row r="127" spans="6:7" x14ac:dyDescent="0.2">
      <c r="F127" s="33"/>
      <c r="G127" s="33"/>
    </row>
    <row r="128" spans="6:7" x14ac:dyDescent="0.2">
      <c r="F128" s="33"/>
      <c r="G128" s="33"/>
    </row>
    <row r="129" spans="6:7" x14ac:dyDescent="0.2">
      <c r="F129" s="33"/>
      <c r="G129" s="33"/>
    </row>
    <row r="130" spans="6:7" x14ac:dyDescent="0.2">
      <c r="F130" s="33"/>
      <c r="G130" s="33"/>
    </row>
    <row r="131" spans="6:7" x14ac:dyDescent="0.2">
      <c r="F131" s="33"/>
      <c r="G131" s="33"/>
    </row>
    <row r="132" spans="6:7" x14ac:dyDescent="0.2">
      <c r="F132" s="33"/>
      <c r="G132" s="33"/>
    </row>
    <row r="133" spans="6:7" x14ac:dyDescent="0.2">
      <c r="F133" s="33"/>
      <c r="G133" s="33"/>
    </row>
    <row r="134" spans="6:7" x14ac:dyDescent="0.2">
      <c r="F134" s="33"/>
      <c r="G134" s="33"/>
    </row>
    <row r="135" spans="6:7" x14ac:dyDescent="0.2">
      <c r="F135" s="33"/>
      <c r="G135" s="33"/>
    </row>
    <row r="136" spans="6:7" x14ac:dyDescent="0.2">
      <c r="F136" s="33"/>
      <c r="G136" s="33"/>
    </row>
    <row r="137" spans="6:7" x14ac:dyDescent="0.2">
      <c r="F137" s="33"/>
      <c r="G137" s="33"/>
    </row>
    <row r="138" spans="6:7" x14ac:dyDescent="0.2">
      <c r="F138" s="33"/>
      <c r="G138" s="33"/>
    </row>
    <row r="139" spans="6:7" x14ac:dyDescent="0.2">
      <c r="F139" s="33"/>
      <c r="G139" s="33"/>
    </row>
    <row r="140" spans="6:7" x14ac:dyDescent="0.2">
      <c r="F140" s="33"/>
      <c r="G140" s="33"/>
    </row>
    <row r="141" spans="6:7" x14ac:dyDescent="0.2">
      <c r="F141" s="33"/>
      <c r="G141" s="33"/>
    </row>
    <row r="142" spans="6:7" x14ac:dyDescent="0.2">
      <c r="F142" s="33"/>
      <c r="G142" s="33"/>
    </row>
    <row r="143" spans="6:7" x14ac:dyDescent="0.2">
      <c r="F143" s="33"/>
      <c r="G143" s="33"/>
    </row>
    <row r="144" spans="6:7" x14ac:dyDescent="0.2">
      <c r="F144" s="33"/>
      <c r="G144" s="33"/>
    </row>
    <row r="145" spans="6:7" x14ac:dyDescent="0.2">
      <c r="F145" s="33"/>
      <c r="G145" s="33"/>
    </row>
    <row r="146" spans="6:7" x14ac:dyDescent="0.2">
      <c r="F146" s="33"/>
      <c r="G146" s="33"/>
    </row>
    <row r="147" spans="6:7" x14ac:dyDescent="0.2">
      <c r="F147" s="33"/>
      <c r="G147" s="33"/>
    </row>
    <row r="148" spans="6:7" x14ac:dyDescent="0.2">
      <c r="F148" s="33"/>
      <c r="G148" s="33"/>
    </row>
    <row r="149" spans="6:7" x14ac:dyDescent="0.2">
      <c r="F149" s="33"/>
      <c r="G149" s="33"/>
    </row>
    <row r="150" spans="6:7" x14ac:dyDescent="0.2">
      <c r="F150" s="33"/>
      <c r="G150" s="33"/>
    </row>
    <row r="151" spans="6:7" x14ac:dyDescent="0.2">
      <c r="F151" s="33"/>
      <c r="G151" s="33"/>
    </row>
    <row r="152" spans="6:7" x14ac:dyDescent="0.2">
      <c r="F152" s="33"/>
      <c r="G152" s="33"/>
    </row>
    <row r="153" spans="6:7" x14ac:dyDescent="0.2">
      <c r="F153" s="33"/>
      <c r="G153" s="33"/>
    </row>
    <row r="154" spans="6:7" x14ac:dyDescent="0.2">
      <c r="F154" s="33"/>
      <c r="G154" s="33"/>
    </row>
    <row r="155" spans="6:7" x14ac:dyDescent="0.2">
      <c r="F155" s="33"/>
      <c r="G155" s="33"/>
    </row>
    <row r="156" spans="6:7" x14ac:dyDescent="0.2">
      <c r="F156" s="33"/>
      <c r="G156" s="33"/>
    </row>
    <row r="157" spans="6:7" x14ac:dyDescent="0.2">
      <c r="F157" s="33"/>
      <c r="G157" s="33"/>
    </row>
    <row r="158" spans="6:7" x14ac:dyDescent="0.2">
      <c r="F158" s="33"/>
      <c r="G158" s="33"/>
    </row>
    <row r="159" spans="6:7" x14ac:dyDescent="0.2">
      <c r="F159" s="33"/>
      <c r="G159" s="33"/>
    </row>
    <row r="160" spans="6:7" x14ac:dyDescent="0.2">
      <c r="F160" s="33"/>
      <c r="G160" s="33"/>
    </row>
    <row r="161" spans="6:7" x14ac:dyDescent="0.2">
      <c r="F161" s="33"/>
      <c r="G161" s="33"/>
    </row>
    <row r="162" spans="6:7" x14ac:dyDescent="0.2">
      <c r="F162" s="33"/>
      <c r="G162" s="33"/>
    </row>
    <row r="163" spans="6:7" x14ac:dyDescent="0.2">
      <c r="F163" s="33"/>
      <c r="G163" s="33"/>
    </row>
    <row r="164" spans="6:7" x14ac:dyDescent="0.2">
      <c r="F164" s="33"/>
      <c r="G164" s="33"/>
    </row>
    <row r="165" spans="6:7" x14ac:dyDescent="0.2">
      <c r="F165" s="33"/>
      <c r="G165" s="33"/>
    </row>
    <row r="166" spans="6:7" x14ac:dyDescent="0.2">
      <c r="F166" s="33"/>
      <c r="G166" s="33"/>
    </row>
    <row r="167" spans="6:7" x14ac:dyDescent="0.2">
      <c r="F167" s="33"/>
      <c r="G167" s="33"/>
    </row>
    <row r="168" spans="6:7" x14ac:dyDescent="0.2">
      <c r="F168" s="33"/>
      <c r="G168" s="33"/>
    </row>
    <row r="169" spans="6:7" x14ac:dyDescent="0.2">
      <c r="F169" s="33"/>
      <c r="G169" s="33"/>
    </row>
    <row r="170" spans="6:7" x14ac:dyDescent="0.2">
      <c r="F170" s="33"/>
      <c r="G170" s="33"/>
    </row>
    <row r="171" spans="6:7" x14ac:dyDescent="0.2">
      <c r="F171" s="33"/>
      <c r="G171" s="33"/>
    </row>
    <row r="172" spans="6:7" x14ac:dyDescent="0.2">
      <c r="F172" s="33"/>
      <c r="G172" s="33"/>
    </row>
    <row r="173" spans="6:7" x14ac:dyDescent="0.2">
      <c r="F173" s="33"/>
      <c r="G173" s="33"/>
    </row>
    <row r="174" spans="6:7" x14ac:dyDescent="0.2">
      <c r="F174" s="33"/>
      <c r="G174" s="33"/>
    </row>
    <row r="175" spans="6:7" x14ac:dyDescent="0.2">
      <c r="F175" s="33"/>
      <c r="G175" s="33"/>
    </row>
    <row r="176" spans="6:7" x14ac:dyDescent="0.2">
      <c r="F176" s="33"/>
      <c r="G176" s="33"/>
    </row>
    <row r="177" spans="6:7" x14ac:dyDescent="0.2">
      <c r="F177" s="33"/>
      <c r="G177" s="33"/>
    </row>
    <row r="178" spans="6:7" x14ac:dyDescent="0.2">
      <c r="F178" s="33"/>
      <c r="G178" s="33"/>
    </row>
    <row r="179" spans="6:7" x14ac:dyDescent="0.2">
      <c r="F179" s="33"/>
      <c r="G179" s="33"/>
    </row>
    <row r="180" spans="6:7" x14ac:dyDescent="0.2">
      <c r="F180" s="33"/>
      <c r="G180" s="33"/>
    </row>
    <row r="181" spans="6:7" x14ac:dyDescent="0.2">
      <c r="F181" s="33"/>
      <c r="G181" s="33"/>
    </row>
    <row r="182" spans="6:7" x14ac:dyDescent="0.2">
      <c r="F182" s="33"/>
      <c r="G182" s="33"/>
    </row>
    <row r="183" spans="6:7" x14ac:dyDescent="0.2">
      <c r="F183" s="33"/>
      <c r="G183" s="33"/>
    </row>
    <row r="184" spans="6:7" x14ac:dyDescent="0.2">
      <c r="F184" s="33"/>
      <c r="G184" s="33"/>
    </row>
    <row r="185" spans="6:7" x14ac:dyDescent="0.2">
      <c r="F185" s="33"/>
      <c r="G185" s="33"/>
    </row>
    <row r="186" spans="6:7" x14ac:dyDescent="0.2">
      <c r="F186" s="33"/>
      <c r="G186" s="33"/>
    </row>
    <row r="187" spans="6:7" x14ac:dyDescent="0.2">
      <c r="F187" s="33"/>
      <c r="G187" s="33"/>
    </row>
    <row r="188" spans="6:7" x14ac:dyDescent="0.2">
      <c r="F188" s="33"/>
      <c r="G188" s="33"/>
    </row>
    <row r="189" spans="6:7" x14ac:dyDescent="0.2">
      <c r="F189" s="33"/>
      <c r="G189" s="33"/>
    </row>
    <row r="190" spans="6:7" x14ac:dyDescent="0.2">
      <c r="F190" s="33"/>
      <c r="G190" s="33"/>
    </row>
    <row r="191" spans="6:7" x14ac:dyDescent="0.2">
      <c r="F191" s="33"/>
      <c r="G191" s="33"/>
    </row>
    <row r="192" spans="6:7" x14ac:dyDescent="0.2">
      <c r="F192" s="33"/>
      <c r="G192" s="33"/>
    </row>
    <row r="193" spans="6:7" x14ac:dyDescent="0.2">
      <c r="F193" s="33"/>
      <c r="G193" s="33"/>
    </row>
    <row r="194" spans="6:7" x14ac:dyDescent="0.2">
      <c r="F194" s="33"/>
      <c r="G194" s="33"/>
    </row>
    <row r="195" spans="6:7" x14ac:dyDescent="0.2">
      <c r="F195" s="33"/>
      <c r="G195" s="33"/>
    </row>
    <row r="196" spans="6:7" x14ac:dyDescent="0.2">
      <c r="F196" s="33"/>
      <c r="G196" s="33"/>
    </row>
    <row r="197" spans="6:7" x14ac:dyDescent="0.2">
      <c r="F197" s="33"/>
      <c r="G197" s="33"/>
    </row>
    <row r="198" spans="6:7" x14ac:dyDescent="0.2">
      <c r="F198" s="33"/>
      <c r="G198" s="33"/>
    </row>
    <row r="199" spans="6:7" x14ac:dyDescent="0.2">
      <c r="F199" s="33"/>
      <c r="G199" s="33"/>
    </row>
    <row r="200" spans="6:7" x14ac:dyDescent="0.2">
      <c r="F200" s="33"/>
      <c r="G200" s="33"/>
    </row>
    <row r="201" spans="6:7" x14ac:dyDescent="0.2">
      <c r="F201" s="33"/>
      <c r="G201" s="33"/>
    </row>
    <row r="202" spans="6:7" x14ac:dyDescent="0.2">
      <c r="F202" s="33"/>
      <c r="G202" s="33"/>
    </row>
    <row r="203" spans="6:7" x14ac:dyDescent="0.2">
      <c r="F203" s="33"/>
      <c r="G203" s="33"/>
    </row>
    <row r="204" spans="6:7" x14ac:dyDescent="0.2">
      <c r="F204" s="33"/>
      <c r="G204" s="33"/>
    </row>
    <row r="205" spans="6:7" x14ac:dyDescent="0.2">
      <c r="F205" s="33"/>
      <c r="G205" s="33"/>
    </row>
    <row r="206" spans="6:7" x14ac:dyDescent="0.2">
      <c r="F206" s="33"/>
      <c r="G206" s="33"/>
    </row>
    <row r="207" spans="6:7" x14ac:dyDescent="0.2">
      <c r="F207" s="33"/>
      <c r="G207" s="33"/>
    </row>
    <row r="208" spans="6:7" x14ac:dyDescent="0.2">
      <c r="F208" s="33"/>
      <c r="G208" s="33"/>
    </row>
    <row r="209" spans="6:7" x14ac:dyDescent="0.2">
      <c r="F209" s="33"/>
      <c r="G209" s="33"/>
    </row>
    <row r="210" spans="6:7" x14ac:dyDescent="0.2">
      <c r="F210" s="33"/>
      <c r="G210" s="33"/>
    </row>
    <row r="211" spans="6:7" x14ac:dyDescent="0.2">
      <c r="F211" s="33"/>
      <c r="G211" s="33"/>
    </row>
    <row r="212" spans="6:7" x14ac:dyDescent="0.2">
      <c r="F212" s="33"/>
      <c r="G212" s="33"/>
    </row>
    <row r="213" spans="6:7" x14ac:dyDescent="0.2">
      <c r="F213" s="33"/>
      <c r="G213" s="33"/>
    </row>
    <row r="214" spans="6:7" x14ac:dyDescent="0.2">
      <c r="F214" s="33"/>
      <c r="G214" s="33"/>
    </row>
    <row r="215" spans="6:7" x14ac:dyDescent="0.2">
      <c r="F215" s="33"/>
      <c r="G215" s="33"/>
    </row>
    <row r="216" spans="6:7" x14ac:dyDescent="0.2">
      <c r="F216" s="33"/>
      <c r="G216" s="33"/>
    </row>
    <row r="217" spans="6:7" x14ac:dyDescent="0.2">
      <c r="F217" s="33"/>
      <c r="G217" s="33"/>
    </row>
    <row r="218" spans="6:7" x14ac:dyDescent="0.2">
      <c r="F218" s="33"/>
      <c r="G218" s="33"/>
    </row>
    <row r="219" spans="6:7" x14ac:dyDescent="0.2">
      <c r="F219" s="33"/>
      <c r="G219" s="33"/>
    </row>
    <row r="220" spans="6:7" x14ac:dyDescent="0.2">
      <c r="F220" s="33"/>
      <c r="G220" s="33"/>
    </row>
    <row r="221" spans="6:7" x14ac:dyDescent="0.2">
      <c r="F221" s="33"/>
      <c r="G221" s="33"/>
    </row>
    <row r="222" spans="6:7" x14ac:dyDescent="0.2">
      <c r="F222" s="33"/>
      <c r="G222" s="33"/>
    </row>
    <row r="223" spans="6:7" x14ac:dyDescent="0.2">
      <c r="F223" s="33"/>
      <c r="G223" s="33"/>
    </row>
    <row r="224" spans="6:7" x14ac:dyDescent="0.2">
      <c r="F224" s="33"/>
      <c r="G224" s="33"/>
    </row>
    <row r="225" spans="6:7" x14ac:dyDescent="0.2">
      <c r="F225" s="33"/>
      <c r="G225" s="33"/>
    </row>
    <row r="226" spans="6:7" x14ac:dyDescent="0.2">
      <c r="F226" s="33"/>
      <c r="G226" s="33"/>
    </row>
    <row r="227" spans="6:7" x14ac:dyDescent="0.2">
      <c r="F227" s="33"/>
      <c r="G227" s="33"/>
    </row>
    <row r="228" spans="6:7" x14ac:dyDescent="0.2">
      <c r="F228" s="33"/>
      <c r="G228" s="33"/>
    </row>
    <row r="229" spans="6:7" x14ac:dyDescent="0.2">
      <c r="F229" s="33"/>
      <c r="G229" s="33"/>
    </row>
    <row r="230" spans="6:7" x14ac:dyDescent="0.2">
      <c r="F230" s="33"/>
      <c r="G230" s="33"/>
    </row>
    <row r="231" spans="6:7" x14ac:dyDescent="0.2">
      <c r="F231" s="33"/>
      <c r="G231" s="33"/>
    </row>
    <row r="232" spans="6:7" x14ac:dyDescent="0.2">
      <c r="F232" s="33"/>
      <c r="G232" s="33"/>
    </row>
    <row r="233" spans="6:7" x14ac:dyDescent="0.2">
      <c r="F233" s="33"/>
      <c r="G233" s="33"/>
    </row>
    <row r="234" spans="6:7" x14ac:dyDescent="0.2">
      <c r="F234" s="33"/>
      <c r="G234" s="33"/>
    </row>
    <row r="235" spans="6:7" x14ac:dyDescent="0.2">
      <c r="F235" s="33"/>
      <c r="G235" s="33"/>
    </row>
    <row r="236" spans="6:7" x14ac:dyDescent="0.2">
      <c r="F236" s="33"/>
      <c r="G236" s="33"/>
    </row>
    <row r="237" spans="6:7" x14ac:dyDescent="0.2">
      <c r="F237" s="33"/>
      <c r="G237" s="33"/>
    </row>
    <row r="238" spans="6:7" x14ac:dyDescent="0.2">
      <c r="F238" s="33"/>
      <c r="G238" s="33"/>
    </row>
    <row r="239" spans="6:7" x14ac:dyDescent="0.2">
      <c r="F239" s="33"/>
      <c r="G239" s="33"/>
    </row>
    <row r="240" spans="6:7" x14ac:dyDescent="0.2">
      <c r="F240" s="33"/>
      <c r="G240" s="33"/>
    </row>
    <row r="241" spans="6:7" x14ac:dyDescent="0.2">
      <c r="F241" s="33"/>
      <c r="G241" s="33"/>
    </row>
    <row r="242" spans="6:7" x14ac:dyDescent="0.2">
      <c r="F242" s="33"/>
      <c r="G242" s="33"/>
    </row>
    <row r="243" spans="6:7" x14ac:dyDescent="0.2">
      <c r="F243" s="33"/>
      <c r="G243" s="33"/>
    </row>
    <row r="244" spans="6:7" x14ac:dyDescent="0.2">
      <c r="F244" s="33"/>
      <c r="G244" s="33"/>
    </row>
    <row r="245" spans="6:7" x14ac:dyDescent="0.2">
      <c r="F245" s="33"/>
      <c r="G245" s="33"/>
    </row>
    <row r="246" spans="6:7" x14ac:dyDescent="0.2">
      <c r="F246" s="33"/>
      <c r="G246" s="33"/>
    </row>
    <row r="247" spans="6:7" x14ac:dyDescent="0.2">
      <c r="F247" s="33"/>
      <c r="G247" s="33"/>
    </row>
    <row r="248" spans="6:7" x14ac:dyDescent="0.2">
      <c r="F248" s="33"/>
      <c r="G248" s="33"/>
    </row>
    <row r="249" spans="6:7" x14ac:dyDescent="0.2">
      <c r="F249" s="33"/>
      <c r="G249" s="33"/>
    </row>
    <row r="250" spans="6:7" x14ac:dyDescent="0.2">
      <c r="F250" s="33"/>
      <c r="G250" s="33"/>
    </row>
    <row r="251" spans="6:7" x14ac:dyDescent="0.2">
      <c r="F251" s="33"/>
      <c r="G251" s="33"/>
    </row>
    <row r="252" spans="6:7" x14ac:dyDescent="0.2">
      <c r="F252" s="33"/>
      <c r="G252" s="33"/>
    </row>
    <row r="253" spans="6:7" x14ac:dyDescent="0.2">
      <c r="F253" s="33"/>
      <c r="G253" s="33"/>
    </row>
    <row r="254" spans="6:7" x14ac:dyDescent="0.2">
      <c r="F254" s="33"/>
      <c r="G254" s="33"/>
    </row>
    <row r="255" spans="6:7" x14ac:dyDescent="0.2">
      <c r="F255" s="33"/>
      <c r="G255" s="33"/>
    </row>
    <row r="256" spans="6:7" x14ac:dyDescent="0.2">
      <c r="F256" s="33"/>
      <c r="G256" s="33"/>
    </row>
    <row r="257" spans="6:7" x14ac:dyDescent="0.2">
      <c r="F257" s="33"/>
      <c r="G257" s="33"/>
    </row>
    <row r="258" spans="6:7" x14ac:dyDescent="0.2">
      <c r="F258" s="33"/>
      <c r="G258" s="33"/>
    </row>
    <row r="259" spans="6:7" x14ac:dyDescent="0.2">
      <c r="F259" s="33"/>
      <c r="G259" s="33"/>
    </row>
    <row r="260" spans="6:7" x14ac:dyDescent="0.2">
      <c r="F260" s="33"/>
      <c r="G260" s="33"/>
    </row>
    <row r="261" spans="6:7" x14ac:dyDescent="0.2">
      <c r="F261" s="33"/>
      <c r="G261" s="33"/>
    </row>
    <row r="262" spans="6:7" x14ac:dyDescent="0.2">
      <c r="F262" s="33"/>
      <c r="G262" s="33"/>
    </row>
    <row r="263" spans="6:7" x14ac:dyDescent="0.2">
      <c r="F263" s="33"/>
      <c r="G263" s="33"/>
    </row>
    <row r="264" spans="6:7" x14ac:dyDescent="0.2">
      <c r="F264" s="33"/>
      <c r="G264" s="33"/>
    </row>
    <row r="265" spans="6:7" x14ac:dyDescent="0.2">
      <c r="F265" s="33"/>
      <c r="G265" s="33"/>
    </row>
    <row r="266" spans="6:7" x14ac:dyDescent="0.2">
      <c r="F266" s="33"/>
      <c r="G266" s="33"/>
    </row>
    <row r="267" spans="6:7" x14ac:dyDescent="0.2">
      <c r="F267" s="33"/>
      <c r="G267" s="33"/>
    </row>
    <row r="268" spans="6:7" x14ac:dyDescent="0.2">
      <c r="F268" s="33"/>
      <c r="G268" s="33"/>
    </row>
    <row r="269" spans="6:7" x14ac:dyDescent="0.2">
      <c r="F269" s="33"/>
      <c r="G269" s="33"/>
    </row>
    <row r="270" spans="6:7" x14ac:dyDescent="0.2">
      <c r="F270" s="33"/>
      <c r="G270" s="33"/>
    </row>
    <row r="271" spans="6:7" x14ac:dyDescent="0.2">
      <c r="F271" s="33"/>
      <c r="G271" s="33"/>
    </row>
    <row r="272" spans="6:7" x14ac:dyDescent="0.2">
      <c r="F272" s="33"/>
      <c r="G272" s="33"/>
    </row>
    <row r="273" spans="6:7" x14ac:dyDescent="0.2">
      <c r="F273" s="33"/>
      <c r="G273" s="33"/>
    </row>
    <row r="274" spans="6:7" x14ac:dyDescent="0.2">
      <c r="F274" s="33"/>
      <c r="G274" s="33"/>
    </row>
    <row r="275" spans="6:7" x14ac:dyDescent="0.2">
      <c r="F275" s="33"/>
      <c r="G275" s="33"/>
    </row>
    <row r="276" spans="6:7" x14ac:dyDescent="0.2">
      <c r="F276" s="33"/>
      <c r="G276" s="33"/>
    </row>
    <row r="277" spans="6:7" x14ac:dyDescent="0.2">
      <c r="F277" s="33"/>
      <c r="G277" s="33"/>
    </row>
    <row r="278" spans="6:7" x14ac:dyDescent="0.2">
      <c r="F278" s="33"/>
      <c r="G278" s="33"/>
    </row>
    <row r="279" spans="6:7" x14ac:dyDescent="0.2">
      <c r="F279" s="33"/>
      <c r="G279" s="33"/>
    </row>
    <row r="280" spans="6:7" x14ac:dyDescent="0.2">
      <c r="F280" s="33"/>
      <c r="G280" s="33"/>
    </row>
    <row r="281" spans="6:7" x14ac:dyDescent="0.2">
      <c r="F281" s="33"/>
      <c r="G281" s="33"/>
    </row>
    <row r="282" spans="6:7" x14ac:dyDescent="0.2">
      <c r="F282" s="33"/>
      <c r="G282" s="33"/>
    </row>
    <row r="283" spans="6:7" x14ac:dyDescent="0.2">
      <c r="F283" s="33"/>
      <c r="G283" s="33"/>
    </row>
    <row r="284" spans="6:7" x14ac:dyDescent="0.2">
      <c r="F284" s="33"/>
      <c r="G284" s="33"/>
    </row>
    <row r="285" spans="6:7" x14ac:dyDescent="0.2">
      <c r="F285" s="33"/>
      <c r="G285" s="33"/>
    </row>
    <row r="286" spans="6:7" x14ac:dyDescent="0.2">
      <c r="F286" s="33"/>
      <c r="G286" s="33"/>
    </row>
    <row r="287" spans="6:7" x14ac:dyDescent="0.2">
      <c r="F287" s="33"/>
      <c r="G287" s="33"/>
    </row>
    <row r="288" spans="6:7" x14ac:dyDescent="0.2">
      <c r="F288" s="33"/>
      <c r="G288" s="33"/>
    </row>
    <row r="289" spans="6:7" x14ac:dyDescent="0.2">
      <c r="F289" s="33"/>
      <c r="G289" s="33"/>
    </row>
    <row r="290" spans="6:7" x14ac:dyDescent="0.2">
      <c r="F290" s="33"/>
      <c r="G290" s="33"/>
    </row>
    <row r="291" spans="6:7" x14ac:dyDescent="0.2">
      <c r="F291" s="33"/>
      <c r="G291" s="33"/>
    </row>
    <row r="292" spans="6:7" x14ac:dyDescent="0.2">
      <c r="F292" s="33"/>
      <c r="G292" s="33"/>
    </row>
    <row r="293" spans="6:7" x14ac:dyDescent="0.2">
      <c r="F293" s="33"/>
      <c r="G293" s="33"/>
    </row>
    <row r="294" spans="6:7" x14ac:dyDescent="0.2">
      <c r="F294" s="33"/>
      <c r="G294" s="33"/>
    </row>
    <row r="295" spans="6:7" x14ac:dyDescent="0.2">
      <c r="F295" s="33"/>
      <c r="G295" s="33"/>
    </row>
    <row r="296" spans="6:7" x14ac:dyDescent="0.2">
      <c r="F296" s="33"/>
      <c r="G296" s="33"/>
    </row>
    <row r="297" spans="6:7" x14ac:dyDescent="0.2">
      <c r="F297" s="33"/>
      <c r="G297" s="33"/>
    </row>
    <row r="298" spans="6:7" x14ac:dyDescent="0.2">
      <c r="F298" s="33"/>
      <c r="G298" s="33"/>
    </row>
    <row r="299" spans="6:7" x14ac:dyDescent="0.2">
      <c r="F299" s="33"/>
      <c r="G299" s="33"/>
    </row>
    <row r="300" spans="6:7" x14ac:dyDescent="0.2">
      <c r="F300" s="33"/>
      <c r="G300" s="33"/>
    </row>
    <row r="301" spans="6:7" x14ac:dyDescent="0.2">
      <c r="F301" s="33"/>
      <c r="G301" s="33"/>
    </row>
    <row r="302" spans="6:7" x14ac:dyDescent="0.2">
      <c r="F302" s="33"/>
      <c r="G302" s="33"/>
    </row>
    <row r="303" spans="6:7" x14ac:dyDescent="0.2">
      <c r="F303" s="33"/>
      <c r="G303" s="33"/>
    </row>
    <row r="304" spans="6:7" x14ac:dyDescent="0.2">
      <c r="F304" s="33"/>
      <c r="G304" s="33"/>
    </row>
    <row r="305" spans="6:7" x14ac:dyDescent="0.2">
      <c r="F305" s="33"/>
      <c r="G305" s="33"/>
    </row>
    <row r="306" spans="6:7" x14ac:dyDescent="0.2">
      <c r="F306" s="33"/>
      <c r="G306" s="33"/>
    </row>
    <row r="307" spans="6:7" x14ac:dyDescent="0.2">
      <c r="F307" s="33"/>
      <c r="G307" s="33"/>
    </row>
    <row r="308" spans="6:7" x14ac:dyDescent="0.2">
      <c r="F308" s="33"/>
      <c r="G308" s="33"/>
    </row>
    <row r="309" spans="6:7" x14ac:dyDescent="0.2">
      <c r="F309" s="33"/>
      <c r="G309" s="33"/>
    </row>
    <row r="310" spans="6:7" x14ac:dyDescent="0.2">
      <c r="F310" s="33"/>
      <c r="G310" s="33"/>
    </row>
    <row r="311" spans="6:7" x14ac:dyDescent="0.2">
      <c r="F311" s="33"/>
      <c r="G311" s="33"/>
    </row>
    <row r="312" spans="6:7" x14ac:dyDescent="0.2">
      <c r="F312" s="33"/>
      <c r="G312" s="33"/>
    </row>
    <row r="313" spans="6:7" x14ac:dyDescent="0.2">
      <c r="F313" s="33"/>
      <c r="G313" s="33"/>
    </row>
    <row r="314" spans="6:7" x14ac:dyDescent="0.2">
      <c r="F314" s="33"/>
      <c r="G314" s="33"/>
    </row>
    <row r="315" spans="6:7" x14ac:dyDescent="0.2">
      <c r="F315" s="33"/>
      <c r="G315" s="33"/>
    </row>
    <row r="316" spans="6:7" x14ac:dyDescent="0.2">
      <c r="F316" s="33"/>
      <c r="G316" s="33"/>
    </row>
    <row r="317" spans="6:7" x14ac:dyDescent="0.2">
      <c r="F317" s="33"/>
      <c r="G317" s="33"/>
    </row>
    <row r="318" spans="6:7" x14ac:dyDescent="0.2">
      <c r="F318" s="33"/>
      <c r="G318" s="33"/>
    </row>
    <row r="319" spans="6:7" x14ac:dyDescent="0.2">
      <c r="F319" s="33"/>
      <c r="G319" s="33"/>
    </row>
    <row r="320" spans="6:7" x14ac:dyDescent="0.2">
      <c r="F320" s="33"/>
      <c r="G320" s="33"/>
    </row>
    <row r="321" spans="6:7" x14ac:dyDescent="0.2">
      <c r="F321" s="33"/>
      <c r="G321" s="33"/>
    </row>
    <row r="322" spans="6:7" x14ac:dyDescent="0.2">
      <c r="F322" s="33"/>
      <c r="G322" s="33"/>
    </row>
    <row r="323" spans="6:7" x14ac:dyDescent="0.2">
      <c r="F323" s="33"/>
      <c r="G323" s="33"/>
    </row>
    <row r="324" spans="6:7" x14ac:dyDescent="0.2">
      <c r="F324" s="33"/>
      <c r="G324" s="33"/>
    </row>
    <row r="325" spans="6:7" x14ac:dyDescent="0.2">
      <c r="F325" s="33"/>
      <c r="G325" s="33"/>
    </row>
    <row r="326" spans="6:7" x14ac:dyDescent="0.2">
      <c r="F326" s="33"/>
      <c r="G326" s="33"/>
    </row>
    <row r="327" spans="6:7" x14ac:dyDescent="0.2">
      <c r="F327" s="33"/>
      <c r="G327" s="33"/>
    </row>
    <row r="328" spans="6:7" x14ac:dyDescent="0.2">
      <c r="F328" s="33"/>
      <c r="G328" s="33"/>
    </row>
    <row r="329" spans="6:7" x14ac:dyDescent="0.2">
      <c r="F329" s="33"/>
      <c r="G329" s="33"/>
    </row>
    <row r="330" spans="6:7" x14ac:dyDescent="0.2">
      <c r="F330" s="33"/>
      <c r="G330" s="33"/>
    </row>
    <row r="331" spans="6:7" x14ac:dyDescent="0.2">
      <c r="F331" s="33"/>
      <c r="G331" s="33"/>
    </row>
    <row r="332" spans="6:7" x14ac:dyDescent="0.2">
      <c r="F332" s="33"/>
      <c r="G332" s="33"/>
    </row>
    <row r="333" spans="6:7" x14ac:dyDescent="0.2">
      <c r="F333" s="33"/>
      <c r="G333" s="33"/>
    </row>
    <row r="334" spans="6:7" x14ac:dyDescent="0.2">
      <c r="F334" s="33"/>
      <c r="G334" s="33"/>
    </row>
    <row r="335" spans="6:7" x14ac:dyDescent="0.2">
      <c r="F335" s="33"/>
      <c r="G335" s="33"/>
    </row>
    <row r="336" spans="6:7" x14ac:dyDescent="0.2">
      <c r="F336" s="33"/>
      <c r="G336" s="33"/>
    </row>
    <row r="337" spans="6:7" x14ac:dyDescent="0.2">
      <c r="F337" s="33"/>
      <c r="G337" s="33"/>
    </row>
    <row r="338" spans="6:7" x14ac:dyDescent="0.2">
      <c r="F338" s="33"/>
      <c r="G338" s="33"/>
    </row>
    <row r="339" spans="6:7" x14ac:dyDescent="0.2">
      <c r="F339" s="33"/>
      <c r="G339" s="33"/>
    </row>
    <row r="340" spans="6:7" x14ac:dyDescent="0.2">
      <c r="F340" s="33"/>
      <c r="G340" s="33"/>
    </row>
    <row r="341" spans="6:7" x14ac:dyDescent="0.2">
      <c r="F341" s="33"/>
      <c r="G341" s="33"/>
    </row>
    <row r="342" spans="6:7" x14ac:dyDescent="0.2">
      <c r="F342" s="33"/>
      <c r="G342" s="33"/>
    </row>
    <row r="343" spans="6:7" x14ac:dyDescent="0.2">
      <c r="F343" s="33"/>
      <c r="G343" s="33"/>
    </row>
    <row r="344" spans="6:7" x14ac:dyDescent="0.2">
      <c r="F344" s="33"/>
      <c r="G344" s="33"/>
    </row>
    <row r="345" spans="6:7" x14ac:dyDescent="0.2">
      <c r="F345" s="33"/>
      <c r="G345" s="33"/>
    </row>
    <row r="346" spans="6:7" x14ac:dyDescent="0.2">
      <c r="F346" s="33"/>
      <c r="G346" s="33"/>
    </row>
    <row r="347" spans="6:7" x14ac:dyDescent="0.2">
      <c r="F347" s="33"/>
      <c r="G347" s="33"/>
    </row>
    <row r="348" spans="6:7" x14ac:dyDescent="0.2">
      <c r="F348" s="33"/>
      <c r="G348" s="33"/>
    </row>
    <row r="349" spans="6:7" x14ac:dyDescent="0.2">
      <c r="F349" s="33"/>
      <c r="G349" s="33"/>
    </row>
    <row r="350" spans="6:7" x14ac:dyDescent="0.2">
      <c r="F350" s="33"/>
      <c r="G350" s="33"/>
    </row>
    <row r="351" spans="6:7" x14ac:dyDescent="0.2">
      <c r="F351" s="33"/>
      <c r="G351" s="33"/>
    </row>
    <row r="352" spans="6:7" x14ac:dyDescent="0.2">
      <c r="F352" s="33"/>
      <c r="G352" s="33"/>
    </row>
    <row r="353" spans="6:7" x14ac:dyDescent="0.2">
      <c r="F353" s="33"/>
      <c r="G353" s="33"/>
    </row>
    <row r="354" spans="6:7" x14ac:dyDescent="0.2">
      <c r="F354" s="33"/>
      <c r="G354" s="33"/>
    </row>
    <row r="355" spans="6:7" x14ac:dyDescent="0.2">
      <c r="F355" s="33"/>
      <c r="G355" s="33"/>
    </row>
    <row r="356" spans="6:7" x14ac:dyDescent="0.2">
      <c r="F356" s="33"/>
      <c r="G356" s="33"/>
    </row>
    <row r="357" spans="6:7" x14ac:dyDescent="0.2">
      <c r="F357" s="33"/>
      <c r="G357" s="33"/>
    </row>
    <row r="358" spans="6:7" x14ac:dyDescent="0.2">
      <c r="F358" s="33"/>
      <c r="G358" s="33"/>
    </row>
    <row r="359" spans="6:7" x14ac:dyDescent="0.2">
      <c r="F359" s="33"/>
      <c r="G359" s="33"/>
    </row>
    <row r="360" spans="6:7" x14ac:dyDescent="0.2">
      <c r="F360" s="33"/>
      <c r="G360" s="33"/>
    </row>
    <row r="361" spans="6:7" x14ac:dyDescent="0.2">
      <c r="F361" s="33"/>
      <c r="G361" s="33"/>
    </row>
    <row r="362" spans="6:7" x14ac:dyDescent="0.2">
      <c r="F362" s="33"/>
      <c r="G362" s="33"/>
    </row>
    <row r="363" spans="6:7" x14ac:dyDescent="0.2">
      <c r="F363" s="33"/>
      <c r="G363" s="33"/>
    </row>
    <row r="364" spans="6:7" x14ac:dyDescent="0.2">
      <c r="F364" s="33"/>
      <c r="G364" s="33"/>
    </row>
    <row r="365" spans="6:7" x14ac:dyDescent="0.2">
      <c r="F365" s="33"/>
      <c r="G365" s="33"/>
    </row>
    <row r="366" spans="6:7" x14ac:dyDescent="0.2">
      <c r="F366" s="33"/>
      <c r="G366" s="33"/>
    </row>
    <row r="367" spans="6:7" x14ac:dyDescent="0.2">
      <c r="F367" s="33"/>
      <c r="G367" s="33"/>
    </row>
    <row r="368" spans="6:7" x14ac:dyDescent="0.2">
      <c r="F368" s="33"/>
      <c r="G368" s="33"/>
    </row>
    <row r="369" spans="6:7" x14ac:dyDescent="0.2">
      <c r="F369" s="33"/>
      <c r="G369" s="33"/>
    </row>
    <row r="370" spans="6:7" x14ac:dyDescent="0.2">
      <c r="F370" s="33"/>
      <c r="G370" s="33"/>
    </row>
    <row r="371" spans="6:7" x14ac:dyDescent="0.2">
      <c r="F371" s="33"/>
      <c r="G371" s="33"/>
    </row>
    <row r="372" spans="6:7" x14ac:dyDescent="0.2">
      <c r="F372" s="33"/>
      <c r="G372" s="33"/>
    </row>
    <row r="373" spans="6:7" x14ac:dyDescent="0.2">
      <c r="F373" s="33"/>
      <c r="G373" s="33"/>
    </row>
    <row r="374" spans="6:7" x14ac:dyDescent="0.2">
      <c r="F374" s="33"/>
      <c r="G374" s="33"/>
    </row>
    <row r="375" spans="6:7" x14ac:dyDescent="0.2">
      <c r="G375" s="33"/>
    </row>
    <row r="376" spans="6:7" x14ac:dyDescent="0.2">
      <c r="G376" s="33"/>
    </row>
    <row r="377" spans="6:7" x14ac:dyDescent="0.2">
      <c r="G377" s="33"/>
    </row>
    <row r="378" spans="6:7" x14ac:dyDescent="0.2">
      <c r="G378" s="33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GLASER Charles</cp:lastModifiedBy>
  <dcterms:created xsi:type="dcterms:W3CDTF">2017-06-12T22:45:47Z</dcterms:created>
  <dcterms:modified xsi:type="dcterms:W3CDTF">2024-08-23T15:44:34Z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