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6E5DD77A-DE01-47EE-B89E-E0BDB9CDB743}" xr6:coauthVersionLast="47" xr6:coauthVersionMax="47" xr10:uidLastSave="{00000000-0000-0000-0000-000000000000}"/>
  <bookViews>
    <workbookView xWindow="28740" yWindow="-12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4" l="1"/>
  <c r="E61" i="4"/>
  <c r="H60" i="4"/>
  <c r="H61" i="4" s="1"/>
  <c r="G61" i="4" s="1"/>
  <c r="F10" i="3"/>
  <c r="E10" i="3"/>
  <c r="H59" i="4"/>
  <c r="H58" i="4"/>
  <c r="H57" i="4"/>
  <c r="H56" i="4"/>
  <c r="H55" i="4" l="1"/>
  <c r="H6" i="3"/>
  <c r="H51" i="4" l="1"/>
  <c r="H50" i="4" l="1"/>
  <c r="H49" i="4"/>
  <c r="H48" i="4"/>
  <c r="H47" i="4"/>
  <c r="H46" i="4" l="1"/>
  <c r="H42" i="4"/>
  <c r="H43" i="4"/>
  <c r="H44" i="4"/>
  <c r="H45" i="4"/>
  <c r="I9" i="3"/>
  <c r="E9" i="3"/>
  <c r="F9" i="3" s="1"/>
  <c r="H39" i="4"/>
  <c r="H40" i="4"/>
  <c r="H41" i="4"/>
  <c r="H38" i="4" l="1"/>
  <c r="H37" i="4" l="1"/>
  <c r="H36" i="4"/>
  <c r="H35" i="4"/>
  <c r="H34" i="4"/>
  <c r="H33" i="4"/>
  <c r="H32" i="4"/>
  <c r="H31" i="4"/>
  <c r="H30" i="4"/>
  <c r="C7" i="3"/>
  <c r="C8" i="3" s="1"/>
  <c r="H29" i="4" l="1"/>
  <c r="H8" i="3" l="1"/>
  <c r="G8" i="3"/>
  <c r="H28" i="4"/>
  <c r="H27" i="4"/>
  <c r="H26" i="4"/>
  <c r="H25" i="4"/>
  <c r="H24" i="4" l="1"/>
  <c r="H23" i="4"/>
  <c r="H22" i="4"/>
  <c r="H21" i="4"/>
  <c r="H20" i="4" l="1"/>
  <c r="H19" i="4"/>
  <c r="H18" i="4"/>
  <c r="H17" i="4"/>
  <c r="H16" i="4" l="1"/>
  <c r="H15" i="4" l="1"/>
  <c r="H14" i="4"/>
  <c r="H7" i="3"/>
  <c r="H9" i="3" s="1"/>
  <c r="H13" i="4" l="1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<sst xmlns="http://schemas.openxmlformats.org/spreadsheetml/2006/main" count="490" uniqueCount="181">
  <si>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</si>
  <si>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</si>
  <si>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</si>
  <si>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</si>
  <si>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</si>
  <si>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</si>
  <si>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</si>
  <si>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</si>
  <si>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</si>
  <si>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</si>
  <si>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</si>
  <si>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</si>
  <si>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</si>
  <si>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</si>
  <si>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</si>
  <si>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</si>
  <si>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</si>
  <si>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</si>
  <si>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</si>
  <si>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</si>
  <si>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</si>
  <si>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</si>
  <si>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</si>
  <si>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</si>
  <si>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</si>
  <si>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</si>
  <si>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</si>
  <si>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</si>
  <si>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</si>
  <si>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</si>
  <si>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</si>
  <si>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</si>
  <si>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</si>
  <si>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</si>
  <si>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</si>
  <si>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</si>
  <si>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</si>
  <si>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</si>
  <si>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</si>
  <si>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</si>
  <si>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</si>
  <si>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</si>
  <si>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</si>
  <si>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</si>
  <si>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</si>
  <si>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</si>
  <si>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</si>
  <si>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</si>
  <si>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</si>
  <si>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</si>
  <si>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</si>
  <si>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</si>
  <si>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</si>
  <si>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</si>
  <si>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</si>
  <si>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</si>
  <si>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</si>
  <si>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</si>
  <si>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</si>
  <si>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</si>
  <si>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</si>
  <si>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</si>
  <si>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</si>
  <si>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</si>
  <si>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</si>
  <si>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</si>
  <si>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</si>
  <si>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</si>
  <si>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</si>
  <si>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</si>
  <si>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</si>
  <si>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</si>
  <si>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</si>
  <si>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</si>
  <si>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</si>
  <si>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</si>
  <si>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</si>
  <si>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</si>
  <si>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</si>
  <si>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</si>
  <si>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</si>
  <si>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</si>
  <si>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</si>
  <si>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</si>
  <si>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</si>
  <si>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</si>
  <si>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</si>
  <si>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</si>
  <si>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</si>
  <si>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</si>
  <si>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</si>
  <si>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</si>
  <si>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</si>
  <si>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</si>
  <si>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</si>
  <si>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</si>
  <si>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</si>
  <si>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</si>
  <si>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</si>
  <si>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</si>
  <si>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</si>
  <si>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</si>
  <si>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</si>
  <si>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</si>
  <si>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</si>
  <si>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</si>
  <si>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</si>
  <si>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</si>
  <si>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</si>
  <si>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</si>
  <si>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</si>
  <si>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16.-20.09.2024</t>
  </si>
  <si>
    <t>Woche 38</t>
  </si>
  <si>
    <t>23.-27.09.2024</t>
  </si>
  <si>
    <t>Woche 39</t>
  </si>
  <si>
    <t>30.09-04.10 2024</t>
  </si>
  <si>
    <t>Woche 40</t>
  </si>
  <si>
    <t>07.-11.10.2024</t>
  </si>
  <si>
    <t>Woche 41</t>
  </si>
  <si>
    <t>14.-18.10.2024</t>
  </si>
  <si>
    <t>Woche 42</t>
  </si>
  <si>
    <t>21.-25.10.2024</t>
  </si>
  <si>
    <t>Woche 43</t>
  </si>
  <si>
    <t>28.10-01.11.2024</t>
  </si>
  <si>
    <t>Woche 44</t>
  </si>
  <si>
    <t>04.-08.11.2024</t>
  </si>
  <si>
    <t>Woche 45</t>
  </si>
  <si>
    <t>Woche 46</t>
  </si>
  <si>
    <t>11.-15.11.2024</t>
  </si>
  <si>
    <t>18.-22.11.2024</t>
  </si>
  <si>
    <t>Woche 47</t>
  </si>
  <si>
    <t>25.-29.11.2024</t>
  </si>
  <si>
    <t>Woche 48</t>
  </si>
  <si>
    <t>02.-06.12.2024</t>
  </si>
  <si>
    <t>Woche 49</t>
  </si>
  <si>
    <t>Purchases of its own shares between 09/12/24 and 11/12/24</t>
  </si>
  <si>
    <t>09.-11.12.2024</t>
  </si>
  <si>
    <t>Woche 50</t>
  </si>
  <si>
    <t>OD_8IYre2v-00</t>
  </si>
  <si>
    <t>OD_8IYre2x-00</t>
  </si>
  <si>
    <t>OD_8IYre35-00</t>
  </si>
  <si>
    <t>OD_8IZ1Cw5-00</t>
  </si>
  <si>
    <t>OD_8IZAJS5-00</t>
  </si>
  <si>
    <t>OD_8IZOdkq-00</t>
  </si>
  <si>
    <t>OD_8IZkzhU-00</t>
  </si>
  <si>
    <t>OD_8IaFFwT-00</t>
  </si>
  <si>
    <t>OD_8IaFFwd-00</t>
  </si>
  <si>
    <t>OD_8IaFFwd-02</t>
  </si>
  <si>
    <t>OD_8IaFFwh-00</t>
  </si>
  <si>
    <t>OD_8IaFFwi-00</t>
  </si>
  <si>
    <t>OD_8IaFG6M-00</t>
  </si>
  <si>
    <t>OD_8IaKyed-00</t>
  </si>
  <si>
    <t>OD_8IaUvUL-00</t>
  </si>
  <si>
    <t>OD_8IaUvUM-00</t>
  </si>
  <si>
    <t>OD_8Iacdro-00</t>
  </si>
  <si>
    <t>OD_8IamfPf-01</t>
  </si>
  <si>
    <t>OD_8Iamn0J-00</t>
  </si>
  <si>
    <t>OD_8If1tpM-00</t>
  </si>
  <si>
    <t>OD_8If1u5Q-00</t>
  </si>
  <si>
    <t>OD_8IfcV6h-00</t>
  </si>
  <si>
    <t>OD_8IfyvK1-00</t>
  </si>
  <si>
    <t>OD_8IfyvK1-02</t>
  </si>
  <si>
    <t>OD_8IfyvK2-00</t>
  </si>
  <si>
    <t>OD_8IfyvK2-02</t>
  </si>
  <si>
    <t>OD_8IfyvK4-00</t>
  </si>
  <si>
    <t>OD_8IgAevI-00</t>
  </si>
  <si>
    <t>OD_8IgJJrd-00</t>
  </si>
  <si>
    <t>OD_8IgJK7m-00</t>
  </si>
  <si>
    <t>OD_8IgLIUe-00</t>
  </si>
  <si>
    <t>OD_8IgVyCg-00</t>
  </si>
  <si>
    <t>OD_8IgXmic-00</t>
  </si>
  <si>
    <t>OD_8IkVEHL-00</t>
  </si>
  <si>
    <t>OD_8IkxGi3-00</t>
  </si>
  <si>
    <t>OD_8IkxN4x-00</t>
  </si>
  <si>
    <t>OD_8IkxN4y-00</t>
  </si>
  <si>
    <t>OD_8Il3KIg-00</t>
  </si>
  <si>
    <t>OD_8Il3KIg-02</t>
  </si>
  <si>
    <t>OD_8IlTxQ6-00</t>
  </si>
  <si>
    <t>OD_8IlmOEz-00</t>
  </si>
  <si>
    <t>OD_8ImCiBn-01</t>
  </si>
  <si>
    <t>OD_8ImGsVQ-00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</si>
</sst>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  <numFmt numFmtId="168" formatCode="#,##0.0000000000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6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4" borderId="0" xfId="1" applyFont="1" applyFill="1" applyAlignment="1">
      <alignment vertical="center"/>
    </xf>
    <xf numFmtId="168" fontId="1" fillId="5" borderId="0" xfId="0" applyNumberFormat="1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7533" y="76200"/>
          <a:ext cx="2396968" cy="1062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90" zoomScaleNormal="90" workbookViewId="0">
      <selection activeCell="O24" sqref="O24"/>
    </sheetView>
  </sheetViews>
  <sheetFormatPr defaultColWidth="9.140625" defaultRowHeight="12.75" x14ac:dyDescent="0.2"/>
  <cols>
    <col min="1" max="1" width="21.5703125" style="54" bestFit="1" customWidth="1"/>
    <col min="2" max="2" width="22.140625" style="54" customWidth="1"/>
    <col min="3" max="5" width="20.85546875" style="54" customWidth="1"/>
    <col min="6" max="6" width="24.85546875" style="54" bestFit="1" customWidth="1"/>
    <col min="7" max="7" width="20.85546875" style="54" hidden="1" customWidth="1"/>
    <col min="8" max="9" width="17.42578125" style="54" customWidth="1"/>
    <col min="10" max="10" width="16.5703125" style="54" customWidth="1"/>
    <col min="11" max="13" width="20.85546875" style="54" customWidth="1"/>
    <col min="14" max="14" width="4.7109375" style="54" customWidth="1"/>
    <col min="15" max="16384" width="9.140625" style="54"/>
  </cols>
  <sheetData>
    <row r="1" spans="1:13" s="24" customFormat="1" x14ac:dyDescent="0.2"/>
    <row r="2" spans="1:13" s="24" customFormat="1" ht="18.75" customHeight="1" x14ac:dyDescent="0.2">
      <c r="A2" s="51" t="s">
        <v>135</v>
      </c>
      <c r="B2" s="52"/>
      <c r="C2" s="52"/>
      <c r="D2" s="52"/>
      <c r="E2" s="52"/>
      <c r="F2" s="52"/>
      <c r="G2" s="52"/>
      <c r="H2" s="52"/>
      <c r="I2" s="52"/>
      <c r="J2" s="53"/>
    </row>
    <row r="3" spans="1:13" s="24" customFormat="1" x14ac:dyDescent="0.2"/>
    <row r="4" spans="1:13" s="24" customFormat="1" x14ac:dyDescent="0.2"/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45635</v>
      </c>
      <c r="D6" s="9" t="s">
        <v>21</v>
      </c>
      <c r="E6" s="12">
        <v>3172</v>
      </c>
      <c r="F6" s="13">
        <v>19.370339999999999</v>
      </c>
      <c r="G6" s="14">
        <f>SUM(E6*F6)</f>
        <v>61442.718479999996</v>
      </c>
      <c r="H6" s="40">
        <f>ROUND(E6*F6,2)</f>
        <v>61442.720000000001</v>
      </c>
      <c r="I6" s="26">
        <v>4.1483400904937112E-5</v>
      </c>
      <c r="J6" s="9" t="s">
        <v>18</v>
      </c>
      <c r="K6" s="25"/>
      <c r="L6" s="25"/>
      <c r="M6" s="50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45636</v>
      </c>
      <c r="D7" s="9" t="s">
        <v>21</v>
      </c>
      <c r="E7" s="12">
        <v>3552</v>
      </c>
      <c r="F7" s="13">
        <v>19.472646000000001</v>
      </c>
      <c r="G7" s="14">
        <f>SUM(E7*F7)</f>
        <v>69166.838592</v>
      </c>
      <c r="H7" s="40">
        <f t="shared" ref="H7" si="0">ROUND(E7*F7,2)</f>
        <v>69166.84</v>
      </c>
      <c r="I7" s="26">
        <v>4.6453039096575224E-5</v>
      </c>
      <c r="J7" s="9" t="s">
        <v>18</v>
      </c>
      <c r="K7" s="25"/>
      <c r="L7" s="25"/>
      <c r="M7" s="50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45637</v>
      </c>
      <c r="D8" s="9" t="s">
        <v>21</v>
      </c>
      <c r="E8" s="12">
        <v>2786</v>
      </c>
      <c r="F8" s="13">
        <v>19.456332</v>
      </c>
      <c r="G8" s="14">
        <f>SUM(E8*F8)</f>
        <v>54205.340951999999</v>
      </c>
      <c r="H8" s="40">
        <f t="shared" ref="H8" si="1">ROUND(E8*F8,2)</f>
        <v>54205.34</v>
      </c>
      <c r="I8" s="26">
        <v>3.6435294741852079E-5</v>
      </c>
      <c r="J8" s="9" t="s">
        <v>18</v>
      </c>
      <c r="K8" s="25"/>
      <c r="L8" s="25"/>
      <c r="M8" s="50"/>
    </row>
    <row r="9" spans="1:13" s="3" customFormat="1" ht="27.75" customHeight="1" x14ac:dyDescent="0.2">
      <c r="A9" s="15"/>
      <c r="B9" s="16"/>
      <c r="C9" s="17"/>
      <c r="D9" s="41" t="s">
        <v>23</v>
      </c>
      <c r="E9" s="45">
        <f>SUM(E6:E8)</f>
        <v>9510</v>
      </c>
      <c r="F9" s="46">
        <f>SUMPRODUCT(E6:E8,F6:F8)/E9</f>
        <v>19.433743220189275</v>
      </c>
      <c r="G9" s="18"/>
      <c r="H9" s="42">
        <f>SUM(H6:H8)</f>
        <v>184814.9</v>
      </c>
      <c r="I9" s="43">
        <f>SUM(I6:I8)</f>
        <v>1.2437173474336442E-4</v>
      </c>
      <c r="J9" s="15"/>
      <c r="K9" s="25"/>
      <c r="L9" s="25"/>
      <c r="M9" s="25"/>
    </row>
    <row r="10" spans="1:13" s="3" customFormat="1" ht="27.75" customHeight="1" x14ac:dyDescent="0.2">
      <c r="A10" s="15"/>
      <c r="B10" s="16"/>
      <c r="C10" s="17"/>
      <c r="D10" s="15"/>
      <c r="E10" s="47">
        <f>SUM(J13:J55)</f>
        <v>9510</v>
      </c>
      <c r="F10" s="48">
        <f>ROUND(SUMPRODUCT(H13:H55,J13:J55)/SUM(J13:J55),6)</f>
        <v>19.433743</v>
      </c>
      <c r="G10" s="44"/>
      <c r="H10" s="18"/>
      <c r="I10" s="15"/>
      <c r="J10" s="25"/>
      <c r="K10" s="25"/>
      <c r="L10" s="25"/>
      <c r="M10" s="25"/>
    </row>
    <row r="11" spans="1:13" s="3" customFormat="1" ht="19.149999999999999" customHeight="1" x14ac:dyDescent="0.2">
      <c r="A11" s="1"/>
      <c r="C11" s="1"/>
      <c r="D11" s="1"/>
      <c r="E11" s="1"/>
      <c r="I11" s="2"/>
      <c r="J11" s="1"/>
      <c r="K11" s="25"/>
      <c r="L11" s="25"/>
      <c r="M11" s="25"/>
    </row>
    <row r="12" spans="1:13" s="3" customFormat="1" ht="43.15" customHeight="1" x14ac:dyDescent="0.2">
      <c r="A12" s="19" t="s">
        <v>8</v>
      </c>
      <c r="B12" s="20" t="s">
        <v>19</v>
      </c>
      <c r="C12" s="20" t="s">
        <v>9</v>
      </c>
      <c r="D12" s="20" t="s">
        <v>10</v>
      </c>
      <c r="E12" s="20" t="s">
        <v>11</v>
      </c>
      <c r="F12" s="20" t="s">
        <v>5</v>
      </c>
      <c r="G12" s="20"/>
      <c r="H12" s="20" t="s">
        <v>12</v>
      </c>
      <c r="I12" s="20" t="s">
        <v>13</v>
      </c>
      <c r="J12" s="20" t="s">
        <v>14</v>
      </c>
      <c r="K12" s="20" t="s">
        <v>15</v>
      </c>
      <c r="L12" s="21" t="s">
        <v>16</v>
      </c>
    </row>
    <row r="13" spans="1:13" s="3" customFormat="1" ht="13.15" customHeight="1" x14ac:dyDescent="0.2">
      <c r="A13" s="7" t="s">
        <v>22</v>
      </c>
      <c r="B13" s="7" t="s">
        <v>20</v>
      </c>
      <c r="C13" s="4" t="s">
        <v>1</v>
      </c>
      <c r="D13" s="4" t="s">
        <v>2</v>
      </c>
      <c r="E13" s="8">
        <v>45635.396481481483</v>
      </c>
      <c r="F13" s="4" t="s">
        <v>21</v>
      </c>
      <c r="G13" s="4"/>
      <c r="H13" s="6">
        <v>19.38</v>
      </c>
      <c r="I13" s="4" t="s">
        <v>0</v>
      </c>
      <c r="J13" s="7">
        <v>193</v>
      </c>
      <c r="K13" s="4" t="s">
        <v>18</v>
      </c>
      <c r="L13" s="4" t="s">
        <v>138</v>
      </c>
    </row>
    <row r="14" spans="1:13" s="3" customFormat="1" ht="13.15" customHeight="1" x14ac:dyDescent="0.2">
      <c r="A14" s="7" t="s">
        <v>22</v>
      </c>
      <c r="B14" s="7" t="s">
        <v>20</v>
      </c>
      <c r="C14" s="4" t="s">
        <v>1</v>
      </c>
      <c r="D14" s="4" t="s">
        <v>2</v>
      </c>
      <c r="E14" s="8">
        <v>45635.396481481483</v>
      </c>
      <c r="F14" s="4" t="s">
        <v>21</v>
      </c>
      <c r="G14" s="4"/>
      <c r="H14" s="6">
        <v>19.38</v>
      </c>
      <c r="I14" s="4" t="s">
        <v>0</v>
      </c>
      <c r="J14" s="7">
        <v>125</v>
      </c>
      <c r="K14" s="4" t="s">
        <v>18</v>
      </c>
      <c r="L14" s="4" t="s">
        <v>139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45635.396481481483</v>
      </c>
      <c r="F15" s="4" t="s">
        <v>21</v>
      </c>
      <c r="G15" s="4"/>
      <c r="H15" s="6">
        <v>19.38</v>
      </c>
      <c r="I15" s="4" t="s">
        <v>0</v>
      </c>
      <c r="J15" s="7">
        <v>66</v>
      </c>
      <c r="K15" s="4" t="s">
        <v>18</v>
      </c>
      <c r="L15" s="4" t="s">
        <v>140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45635.422858796293</v>
      </c>
      <c r="F16" s="4" t="s">
        <v>21</v>
      </c>
      <c r="G16" s="4"/>
      <c r="H16" s="6">
        <v>19.440000000000001</v>
      </c>
      <c r="I16" s="4" t="s">
        <v>0</v>
      </c>
      <c r="J16" s="7">
        <v>101</v>
      </c>
      <c r="K16" s="4" t="s">
        <v>18</v>
      </c>
      <c r="L16" s="4" t="s">
        <v>141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8">
        <v>45635.447974537034</v>
      </c>
      <c r="F17" s="4" t="s">
        <v>21</v>
      </c>
      <c r="G17" s="4"/>
      <c r="H17" s="6">
        <v>19.440000000000001</v>
      </c>
      <c r="I17" s="4" t="s">
        <v>0</v>
      </c>
      <c r="J17" s="7">
        <v>227</v>
      </c>
      <c r="K17" s="4" t="s">
        <v>18</v>
      </c>
      <c r="L17" s="4" t="s">
        <v>142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8">
        <v>45635.487500000003</v>
      </c>
      <c r="F18" s="4" t="s">
        <v>21</v>
      </c>
      <c r="G18" s="4"/>
      <c r="H18" s="6">
        <v>19.36</v>
      </c>
      <c r="I18" s="4" t="s">
        <v>0</v>
      </c>
      <c r="J18" s="7">
        <v>351</v>
      </c>
      <c r="K18" s="4" t="s">
        <v>18</v>
      </c>
      <c r="L18" s="4" t="s">
        <v>143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8">
        <v>45635.549155092594</v>
      </c>
      <c r="F19" s="4" t="s">
        <v>21</v>
      </c>
      <c r="G19" s="4"/>
      <c r="H19" s="6">
        <v>19.34</v>
      </c>
      <c r="I19" s="4" t="s">
        <v>0</v>
      </c>
      <c r="J19" s="7">
        <v>491</v>
      </c>
      <c r="K19" s="4" t="s">
        <v>18</v>
      </c>
      <c r="L19" s="4" t="s">
        <v>144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8">
        <v>45635.632627314815</v>
      </c>
      <c r="F20" s="4" t="s">
        <v>21</v>
      </c>
      <c r="G20" s="4"/>
      <c r="H20" s="6">
        <v>19.36</v>
      </c>
      <c r="I20" s="4" t="s">
        <v>0</v>
      </c>
      <c r="J20" s="7">
        <v>141</v>
      </c>
      <c r="K20" s="4" t="s">
        <v>18</v>
      </c>
      <c r="L20" s="4" t="s">
        <v>145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8">
        <v>45635.632627314815</v>
      </c>
      <c r="F21" s="4" t="s">
        <v>21</v>
      </c>
      <c r="G21" s="4"/>
      <c r="H21" s="6">
        <v>19.36</v>
      </c>
      <c r="I21" s="4" t="s">
        <v>0</v>
      </c>
      <c r="J21" s="7">
        <v>25</v>
      </c>
      <c r="K21" s="4" t="s">
        <v>18</v>
      </c>
      <c r="L21" s="4" t="s">
        <v>146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8">
        <v>45635.632627314815</v>
      </c>
      <c r="F22" s="4" t="s">
        <v>21</v>
      </c>
      <c r="G22" s="4"/>
      <c r="H22" s="6">
        <v>19.36</v>
      </c>
      <c r="I22" s="4" t="s">
        <v>0</v>
      </c>
      <c r="J22" s="7">
        <v>19</v>
      </c>
      <c r="K22" s="4" t="s">
        <v>18</v>
      </c>
      <c r="L22" s="4" t="s">
        <v>147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45635.632627314815</v>
      </c>
      <c r="F23" s="4" t="s">
        <v>21</v>
      </c>
      <c r="G23" s="4"/>
      <c r="H23" s="6">
        <v>19.36</v>
      </c>
      <c r="I23" s="4" t="s">
        <v>0</v>
      </c>
      <c r="J23" s="7">
        <v>50</v>
      </c>
      <c r="K23" s="4" t="s">
        <v>18</v>
      </c>
      <c r="L23" s="4" t="s">
        <v>148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45635.632627314815</v>
      </c>
      <c r="F24" s="4" t="s">
        <v>21</v>
      </c>
      <c r="G24" s="4"/>
      <c r="H24" s="6">
        <v>19.36</v>
      </c>
      <c r="I24" s="4" t="s">
        <v>0</v>
      </c>
      <c r="J24" s="7">
        <v>100</v>
      </c>
      <c r="K24" s="4" t="s">
        <v>18</v>
      </c>
      <c r="L24" s="4" t="s">
        <v>149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45635.632638888892</v>
      </c>
      <c r="F25" s="4" t="s">
        <v>21</v>
      </c>
      <c r="G25" s="4"/>
      <c r="H25" s="6">
        <v>19.36</v>
      </c>
      <c r="I25" s="4" t="s">
        <v>0</v>
      </c>
      <c r="J25" s="7">
        <v>3</v>
      </c>
      <c r="K25" s="4" t="s">
        <v>18</v>
      </c>
      <c r="L25" s="4" t="s">
        <v>150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45635.648414351854</v>
      </c>
      <c r="F26" s="4" t="s">
        <v>21</v>
      </c>
      <c r="G26" s="4"/>
      <c r="H26" s="6">
        <v>19.28</v>
      </c>
      <c r="I26" s="4" t="s">
        <v>0</v>
      </c>
      <c r="J26" s="7">
        <v>187</v>
      </c>
      <c r="K26" s="4" t="s">
        <v>18</v>
      </c>
      <c r="L26" s="4" t="s">
        <v>151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45635.675856481481</v>
      </c>
      <c r="F27" s="4" t="s">
        <v>21</v>
      </c>
      <c r="G27" s="4"/>
      <c r="H27" s="6">
        <v>19.36</v>
      </c>
      <c r="I27" s="4" t="s">
        <v>0</v>
      </c>
      <c r="J27" s="7">
        <v>460</v>
      </c>
      <c r="K27" s="4" t="s">
        <v>18</v>
      </c>
      <c r="L27" s="4" t="s">
        <v>152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45635.675856481481</v>
      </c>
      <c r="F28" s="4" t="s">
        <v>21</v>
      </c>
      <c r="G28" s="4"/>
      <c r="H28" s="6">
        <v>19.36</v>
      </c>
      <c r="I28" s="4" t="s">
        <v>0</v>
      </c>
      <c r="J28" s="7">
        <v>26</v>
      </c>
      <c r="K28" s="4" t="s">
        <v>18</v>
      </c>
      <c r="L28" s="4" t="s">
        <v>153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45635.697141203702</v>
      </c>
      <c r="F29" s="4" t="s">
        <v>21</v>
      </c>
      <c r="G29" s="4"/>
      <c r="H29" s="6">
        <v>19.420000000000002</v>
      </c>
      <c r="I29" s="4" t="s">
        <v>0</v>
      </c>
      <c r="J29" s="7">
        <v>288</v>
      </c>
      <c r="K29" s="4" t="s">
        <v>18</v>
      </c>
      <c r="L29" s="4" t="s">
        <v>154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45635.724791666667</v>
      </c>
      <c r="F30" s="4" t="s">
        <v>21</v>
      </c>
      <c r="G30" s="4"/>
      <c r="H30" s="6">
        <v>19.38</v>
      </c>
      <c r="I30" s="4" t="s">
        <v>0</v>
      </c>
      <c r="J30" s="7">
        <v>162</v>
      </c>
      <c r="K30" s="4" t="s">
        <v>18</v>
      </c>
      <c r="L30" s="4" t="s">
        <v>155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45635.725127314814</v>
      </c>
      <c r="F31" s="4" t="s">
        <v>21</v>
      </c>
      <c r="G31" s="4"/>
      <c r="H31" s="6">
        <v>19.38</v>
      </c>
      <c r="I31" s="4" t="s">
        <v>0</v>
      </c>
      <c r="J31" s="7">
        <v>157</v>
      </c>
      <c r="K31" s="4" t="s">
        <v>18</v>
      </c>
      <c r="L31" s="4" t="s">
        <v>156</v>
      </c>
    </row>
    <row r="32" spans="1:12" s="24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8">
        <v>45636.450902777775</v>
      </c>
      <c r="F32" s="4" t="s">
        <v>21</v>
      </c>
      <c r="G32" s="4"/>
      <c r="H32" s="6">
        <v>19.440000000000001</v>
      </c>
      <c r="I32" s="4" t="s">
        <v>0</v>
      </c>
      <c r="J32" s="7">
        <v>347</v>
      </c>
      <c r="K32" s="4" t="s">
        <v>18</v>
      </c>
      <c r="L32" s="4" t="s">
        <v>157</v>
      </c>
    </row>
    <row r="33" spans="1:12" s="24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8">
        <v>45636.450914351852</v>
      </c>
      <c r="F33" s="4" t="s">
        <v>21</v>
      </c>
      <c r="G33" s="4"/>
      <c r="H33" s="6">
        <v>19.46</v>
      </c>
      <c r="I33" s="4" t="s">
        <v>0</v>
      </c>
      <c r="J33" s="7">
        <v>184</v>
      </c>
      <c r="K33" s="4" t="s">
        <v>18</v>
      </c>
      <c r="L33" s="4" t="s">
        <v>158</v>
      </c>
    </row>
    <row r="34" spans="1:12" s="24" customFormat="1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45636.551863425928</v>
      </c>
      <c r="F34" s="4" t="s">
        <v>21</v>
      </c>
      <c r="G34" s="4"/>
      <c r="H34" s="6">
        <v>19.5</v>
      </c>
      <c r="I34" s="4" t="s">
        <v>0</v>
      </c>
      <c r="J34" s="7">
        <v>1227</v>
      </c>
      <c r="K34" s="4" t="s">
        <v>18</v>
      </c>
      <c r="L34" s="4" t="s">
        <v>159</v>
      </c>
    </row>
    <row r="35" spans="1:12" s="24" customFormat="1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45636.613715277781</v>
      </c>
      <c r="F35" s="4" t="s">
        <v>21</v>
      </c>
      <c r="G35" s="4"/>
      <c r="H35" s="6">
        <v>19.399999999999999</v>
      </c>
      <c r="I35" s="4" t="s">
        <v>0</v>
      </c>
      <c r="J35" s="7">
        <v>17</v>
      </c>
      <c r="K35" s="4" t="s">
        <v>18</v>
      </c>
      <c r="L35" s="4" t="s">
        <v>160</v>
      </c>
    </row>
    <row r="36" spans="1:12" s="24" customFormat="1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45636.613715277781</v>
      </c>
      <c r="F36" s="4" t="s">
        <v>21</v>
      </c>
      <c r="G36" s="4"/>
      <c r="H36" s="6">
        <v>19.399999999999999</v>
      </c>
      <c r="I36" s="4" t="s">
        <v>0</v>
      </c>
      <c r="J36" s="7">
        <v>100</v>
      </c>
      <c r="K36" s="4" t="s">
        <v>18</v>
      </c>
      <c r="L36" s="4" t="s">
        <v>161</v>
      </c>
    </row>
    <row r="37" spans="1:12" s="24" customFormat="1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45636.613715277781</v>
      </c>
      <c r="F37" s="4" t="s">
        <v>21</v>
      </c>
      <c r="G37" s="4"/>
      <c r="H37" s="6">
        <v>19.399999999999999</v>
      </c>
      <c r="I37" s="4" t="s">
        <v>0</v>
      </c>
      <c r="J37" s="7">
        <v>150</v>
      </c>
      <c r="K37" s="4" t="s">
        <v>18</v>
      </c>
      <c r="L37" s="4" t="s">
        <v>162</v>
      </c>
    </row>
    <row r="38" spans="1:12" s="24" customFormat="1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45636.613715277781</v>
      </c>
      <c r="F38" s="4" t="s">
        <v>21</v>
      </c>
      <c r="G38" s="4"/>
      <c r="H38" s="6">
        <v>19.399999999999999</v>
      </c>
      <c r="I38" s="4" t="s">
        <v>0</v>
      </c>
      <c r="J38" s="7">
        <v>50</v>
      </c>
      <c r="K38" s="4" t="s">
        <v>18</v>
      </c>
      <c r="L38" s="4" t="s">
        <v>163</v>
      </c>
    </row>
    <row r="39" spans="1:12" s="24" customFormat="1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45636.613715277781</v>
      </c>
      <c r="F39" s="4" t="s">
        <v>21</v>
      </c>
      <c r="G39" s="4"/>
      <c r="H39" s="6">
        <v>19.399999999999999</v>
      </c>
      <c r="I39" s="4" t="s">
        <v>0</v>
      </c>
      <c r="J39" s="7">
        <v>16</v>
      </c>
      <c r="K39" s="4" t="s">
        <v>18</v>
      </c>
      <c r="L39" s="4" t="s">
        <v>164</v>
      </c>
    </row>
    <row r="40" spans="1:12" s="24" customFormat="1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45636.646087962959</v>
      </c>
      <c r="F40" s="4" t="s">
        <v>21</v>
      </c>
      <c r="G40" s="4"/>
      <c r="H40" s="6">
        <v>19.399999999999999</v>
      </c>
      <c r="I40" s="4" t="s">
        <v>0</v>
      </c>
      <c r="J40" s="7">
        <v>132</v>
      </c>
      <c r="K40" s="4" t="s">
        <v>18</v>
      </c>
      <c r="L40" s="4" t="s">
        <v>165</v>
      </c>
    </row>
    <row r="41" spans="1:12" s="24" customFormat="1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45636.669976851852</v>
      </c>
      <c r="F41" s="4" t="s">
        <v>21</v>
      </c>
      <c r="G41" s="4"/>
      <c r="H41" s="6">
        <v>19.46</v>
      </c>
      <c r="I41" s="4" t="s">
        <v>0</v>
      </c>
      <c r="J41" s="7">
        <v>208</v>
      </c>
      <c r="K41" s="4" t="s">
        <v>18</v>
      </c>
      <c r="L41" s="4" t="s">
        <v>166</v>
      </c>
    </row>
    <row r="42" spans="1:12" s="24" customFormat="1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45636.669988425929</v>
      </c>
      <c r="F42" s="4" t="s">
        <v>21</v>
      </c>
      <c r="G42" s="4"/>
      <c r="H42" s="6">
        <v>19.5</v>
      </c>
      <c r="I42" s="4" t="s">
        <v>0</v>
      </c>
      <c r="J42" s="7">
        <v>44</v>
      </c>
      <c r="K42" s="4" t="s">
        <v>18</v>
      </c>
      <c r="L42" s="4" t="s">
        <v>167</v>
      </c>
    </row>
    <row r="43" spans="1:12" s="24" customFormat="1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45636.675428240742</v>
      </c>
      <c r="F43" s="4" t="s">
        <v>21</v>
      </c>
      <c r="G43" s="4"/>
      <c r="H43" s="6">
        <v>19.46</v>
      </c>
      <c r="I43" s="4" t="s">
        <v>0</v>
      </c>
      <c r="J43" s="7">
        <v>454</v>
      </c>
      <c r="K43" s="4" t="s">
        <v>18</v>
      </c>
      <c r="L43" s="4" t="s">
        <v>168</v>
      </c>
    </row>
    <row r="44" spans="1:12" s="24" customFormat="1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45636.704872685186</v>
      </c>
      <c r="F44" s="4" t="s">
        <v>21</v>
      </c>
      <c r="G44" s="4"/>
      <c r="H44" s="6">
        <v>19.52</v>
      </c>
      <c r="I44" s="4" t="s">
        <v>0</v>
      </c>
      <c r="J44" s="7">
        <v>200</v>
      </c>
      <c r="K44" s="4" t="s">
        <v>18</v>
      </c>
      <c r="L44" s="4" t="s">
        <v>169</v>
      </c>
    </row>
    <row r="45" spans="1:12" s="24" customFormat="1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45636.709872685184</v>
      </c>
      <c r="F45" s="4" t="s">
        <v>21</v>
      </c>
      <c r="G45" s="4"/>
      <c r="H45" s="6">
        <v>19.5</v>
      </c>
      <c r="I45" s="4" t="s">
        <v>0</v>
      </c>
      <c r="J45" s="7">
        <v>423</v>
      </c>
      <c r="K45" s="4" t="s">
        <v>18</v>
      </c>
      <c r="L45" s="4" t="s">
        <v>170</v>
      </c>
    </row>
    <row r="46" spans="1:12" s="24" customFormat="1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45637.386921296296</v>
      </c>
      <c r="F46" s="4" t="s">
        <v>21</v>
      </c>
      <c r="G46" s="4"/>
      <c r="H46" s="6">
        <v>19.38</v>
      </c>
      <c r="I46" s="4" t="s">
        <v>0</v>
      </c>
      <c r="J46" s="7">
        <v>266</v>
      </c>
      <c r="K46" s="4" t="s">
        <v>18</v>
      </c>
      <c r="L46" s="4" t="s">
        <v>171</v>
      </c>
    </row>
    <row r="47" spans="1:12" s="24" customFormat="1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45637.464259259257</v>
      </c>
      <c r="F47" s="4" t="s">
        <v>21</v>
      </c>
      <c r="G47" s="4"/>
      <c r="H47" s="6">
        <v>19.399999999999999</v>
      </c>
      <c r="I47" s="4" t="s">
        <v>0</v>
      </c>
      <c r="J47" s="7">
        <v>141</v>
      </c>
      <c r="K47" s="4" t="s">
        <v>18</v>
      </c>
      <c r="L47" s="4" t="s">
        <v>172</v>
      </c>
    </row>
    <row r="48" spans="1:12" s="24" customFormat="1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45637.464548611111</v>
      </c>
      <c r="F48" s="4" t="s">
        <v>21</v>
      </c>
      <c r="G48" s="4"/>
      <c r="H48" s="6">
        <v>19.399999999999999</v>
      </c>
      <c r="I48" s="4" t="s">
        <v>0</v>
      </c>
      <c r="J48" s="7">
        <v>70</v>
      </c>
      <c r="K48" s="4" t="s">
        <v>18</v>
      </c>
      <c r="L48" s="4" t="s">
        <v>173</v>
      </c>
    </row>
    <row r="49" spans="1:12" s="24" customFormat="1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45637.464548611111</v>
      </c>
      <c r="F49" s="4" t="s">
        <v>21</v>
      </c>
      <c r="G49" s="4"/>
      <c r="H49" s="6">
        <v>19.399999999999999</v>
      </c>
      <c r="I49" s="4" t="s">
        <v>0</v>
      </c>
      <c r="J49" s="7">
        <v>211</v>
      </c>
      <c r="K49" s="4" t="s">
        <v>18</v>
      </c>
      <c r="L49" s="4" t="s">
        <v>174</v>
      </c>
    </row>
    <row r="50" spans="1:12" s="24" customFormat="1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45637.48097222222</v>
      </c>
      <c r="F50" s="4" t="s">
        <v>21</v>
      </c>
      <c r="G50" s="4"/>
      <c r="H50" s="6">
        <v>19.399999999999999</v>
      </c>
      <c r="I50" s="4" t="s">
        <v>0</v>
      </c>
      <c r="J50" s="7">
        <v>60</v>
      </c>
      <c r="K50" s="4" t="s">
        <v>18</v>
      </c>
      <c r="L50" s="4" t="s">
        <v>175</v>
      </c>
    </row>
    <row r="51" spans="1:12" s="24" customFormat="1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45637.48097222222</v>
      </c>
      <c r="F51" s="4" t="s">
        <v>21</v>
      </c>
      <c r="G51" s="4"/>
      <c r="H51" s="6">
        <v>19.399999999999999</v>
      </c>
      <c r="I51" s="4" t="s">
        <v>0</v>
      </c>
      <c r="J51" s="7">
        <v>222</v>
      </c>
      <c r="K51" s="4" t="s">
        <v>18</v>
      </c>
      <c r="L51" s="4" t="s">
        <v>176</v>
      </c>
    </row>
    <row r="52" spans="1:12" s="24" customFormat="1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45637.554432870369</v>
      </c>
      <c r="F52" s="4" t="s">
        <v>21</v>
      </c>
      <c r="G52" s="4"/>
      <c r="H52" s="6">
        <v>19.440000000000001</v>
      </c>
      <c r="I52" s="4" t="s">
        <v>0</v>
      </c>
      <c r="J52" s="7">
        <v>214</v>
      </c>
      <c r="K52" s="4" t="s">
        <v>18</v>
      </c>
      <c r="L52" s="4" t="s">
        <v>177</v>
      </c>
    </row>
    <row r="53" spans="1:12" s="24" customFormat="1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45637.60527777778</v>
      </c>
      <c r="F53" s="4" t="s">
        <v>21</v>
      </c>
      <c r="G53" s="4"/>
      <c r="H53" s="6">
        <v>19.48</v>
      </c>
      <c r="I53" s="4" t="s">
        <v>0</v>
      </c>
      <c r="J53" s="7">
        <v>325</v>
      </c>
      <c r="K53" s="4" t="s">
        <v>18</v>
      </c>
      <c r="L53" s="4" t="s">
        <v>178</v>
      </c>
    </row>
    <row r="54" spans="1:12" s="24" customFormat="1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45637.677881944444</v>
      </c>
      <c r="F54" s="4" t="s">
        <v>21</v>
      </c>
      <c r="G54" s="4"/>
      <c r="H54" s="6">
        <v>19.5</v>
      </c>
      <c r="I54" s="4" t="s">
        <v>0</v>
      </c>
      <c r="J54" s="7">
        <v>1270</v>
      </c>
      <c r="K54" s="4" t="s">
        <v>18</v>
      </c>
      <c r="L54" s="4" t="s">
        <v>179</v>
      </c>
    </row>
    <row r="55" spans="1:12" s="24" customFormat="1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45637.689375000002</v>
      </c>
      <c r="F55" s="4" t="s">
        <v>21</v>
      </c>
      <c r="G55" s="4"/>
      <c r="H55" s="6">
        <v>19.5</v>
      </c>
      <c r="I55" s="4" t="s">
        <v>0</v>
      </c>
      <c r="J55" s="7">
        <v>7</v>
      </c>
      <c r="K55" s="4" t="s">
        <v>18</v>
      </c>
      <c r="L55" s="4" t="s">
        <v>180</v>
      </c>
    </row>
    <row r="56" spans="1:12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</row>
  </sheetData>
  <mergeCells count="1">
    <mergeCell ref="A2:J2"/>
  </mergeCells>
  <phoneticPr fontId="6" type="noConversion"/>
  <conditionalFormatting sqref="G10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94"/>
  <sheetViews>
    <sheetView topLeftCell="A28" zoomScale="112" zoomScaleNormal="112" workbookViewId="0">
      <selection activeCell="O47" sqref="O46:O47"/>
    </sheetView>
  </sheetViews>
  <sheetFormatPr defaultColWidth="9.140625" defaultRowHeight="12.75" x14ac:dyDescent="0.2"/>
  <cols>
    <col min="1" max="3" width="9.140625" style="29"/>
    <col min="4" max="4" width="15.42578125" style="29" bestFit="1" customWidth="1"/>
    <col min="5" max="5" width="9.85546875" style="29" customWidth="1"/>
    <col min="6" max="6" width="13" style="29" customWidth="1"/>
    <col min="7" max="7" width="13.42578125" style="29" customWidth="1"/>
    <col min="8" max="8" width="11" style="29" customWidth="1"/>
    <col min="9" max="16384" width="9.140625" style="29"/>
  </cols>
  <sheetData>
    <row r="7" spans="4:13" ht="51" x14ac:dyDescent="0.2">
      <c r="D7" s="27" t="s">
        <v>25</v>
      </c>
      <c r="E7" s="27" t="s">
        <v>26</v>
      </c>
      <c r="F7" s="27" t="s">
        <v>27</v>
      </c>
      <c r="G7" s="27" t="s">
        <v>28</v>
      </c>
      <c r="H7" s="27" t="s">
        <v>29</v>
      </c>
      <c r="I7" s="27" t="s">
        <v>30</v>
      </c>
      <c r="J7" s="28"/>
      <c r="K7" s="28"/>
      <c r="L7" s="28"/>
      <c r="M7" s="28"/>
    </row>
    <row r="9" spans="4:13" x14ac:dyDescent="0.2">
      <c r="D9" s="29" t="s">
        <v>31</v>
      </c>
      <c r="E9" s="32">
        <v>6000</v>
      </c>
      <c r="F9" s="31">
        <v>7.8467971446917611E-5</v>
      </c>
      <c r="G9" s="34">
        <v>22.086600000000001</v>
      </c>
      <c r="H9" s="32">
        <f>ROUND(E9*G9,2)</f>
        <v>132519.6</v>
      </c>
      <c r="I9" s="24" t="s">
        <v>35</v>
      </c>
    </row>
    <row r="10" spans="4:13" x14ac:dyDescent="0.2">
      <c r="D10" s="29" t="s">
        <v>32</v>
      </c>
      <c r="E10" s="32">
        <v>6620</v>
      </c>
      <c r="F10" s="31">
        <v>8.6576328496432427E-5</v>
      </c>
      <c r="G10" s="34">
        <v>22.456759966767368</v>
      </c>
      <c r="H10" s="32">
        <f>ROUND(E10*G10,2)</f>
        <v>148663.75</v>
      </c>
      <c r="I10" s="24" t="s">
        <v>36</v>
      </c>
    </row>
    <row r="11" spans="4:13" x14ac:dyDescent="0.2">
      <c r="D11" s="29" t="s">
        <v>33</v>
      </c>
      <c r="E11" s="32">
        <v>0</v>
      </c>
      <c r="F11" s="31">
        <v>0</v>
      </c>
      <c r="G11" s="34" t="s">
        <v>37</v>
      </c>
      <c r="H11" s="32">
        <v>0</v>
      </c>
      <c r="I11" s="24" t="s">
        <v>37</v>
      </c>
    </row>
    <row r="12" spans="4:13" x14ac:dyDescent="0.2">
      <c r="D12" s="29" t="s">
        <v>34</v>
      </c>
      <c r="E12" s="32">
        <v>12000</v>
      </c>
      <c r="F12" s="31">
        <v>1.6000000000000001E-4</v>
      </c>
      <c r="G12" s="34">
        <v>20.293990999999998</v>
      </c>
      <c r="H12" s="32">
        <f t="shared" ref="H12:H16" si="0">ROUND(E12*G12,2)</f>
        <v>243527.89</v>
      </c>
      <c r="I12" s="24" t="s">
        <v>38</v>
      </c>
    </row>
    <row r="13" spans="4:13" x14ac:dyDescent="0.2">
      <c r="D13" s="29" t="s">
        <v>40</v>
      </c>
      <c r="E13" s="32">
        <v>12350</v>
      </c>
      <c r="F13" s="31">
        <v>1.9616992861729403E-4</v>
      </c>
      <c r="G13" s="34">
        <v>19.564298007692308</v>
      </c>
      <c r="H13" s="32">
        <f t="shared" si="0"/>
        <v>241619.08</v>
      </c>
      <c r="I13" s="24" t="s">
        <v>41</v>
      </c>
    </row>
    <row r="14" spans="4:13" x14ac:dyDescent="0.2">
      <c r="D14" s="29" t="s">
        <v>43</v>
      </c>
      <c r="E14" s="32">
        <v>14132</v>
      </c>
      <c r="F14" s="31">
        <v>1.8481822874797331E-4</v>
      </c>
      <c r="G14" s="34">
        <v>19.884748083215399</v>
      </c>
      <c r="H14" s="32">
        <f t="shared" si="0"/>
        <v>281011.26</v>
      </c>
      <c r="I14" s="24" t="s">
        <v>44</v>
      </c>
    </row>
    <row r="15" spans="4:13" x14ac:dyDescent="0.2">
      <c r="D15" s="29" t="s">
        <v>45</v>
      </c>
      <c r="E15" s="32">
        <v>11859</v>
      </c>
      <c r="F15" s="31">
        <v>1.5509194556483267E-4</v>
      </c>
      <c r="G15" s="34">
        <v>19.699018315709587</v>
      </c>
      <c r="H15" s="32">
        <f t="shared" si="0"/>
        <v>233610.66</v>
      </c>
      <c r="I15" s="24" t="s">
        <v>46</v>
      </c>
    </row>
    <row r="16" spans="4:13" x14ac:dyDescent="0.2">
      <c r="D16" s="29" t="s">
        <v>47</v>
      </c>
      <c r="E16" s="32">
        <v>14541</v>
      </c>
      <c r="F16" s="31">
        <v>1.5509194556483267E-4</v>
      </c>
      <c r="G16" s="34">
        <v>19.0252376121312</v>
      </c>
      <c r="H16" s="32">
        <f t="shared" si="0"/>
        <v>276645.98</v>
      </c>
      <c r="I16" s="24" t="s">
        <v>48</v>
      </c>
    </row>
    <row r="17" spans="4:9" x14ac:dyDescent="0.2">
      <c r="D17" s="29" t="s">
        <v>49</v>
      </c>
      <c r="E17" s="32">
        <v>14669</v>
      </c>
      <c r="F17" s="31">
        <v>1.9184111219247243E-4</v>
      </c>
      <c r="G17" s="34">
        <v>18.780077697252707</v>
      </c>
      <c r="H17" s="32">
        <f t="shared" ref="H17:H22" si="1">ROUND(E17*G17,2)</f>
        <v>275484.96000000002</v>
      </c>
      <c r="I17" s="24" t="s">
        <v>50</v>
      </c>
    </row>
    <row r="18" spans="4:9" x14ac:dyDescent="0.2">
      <c r="D18" s="29" t="s">
        <v>51</v>
      </c>
      <c r="E18" s="32">
        <v>14363</v>
      </c>
      <c r="F18" s="31">
        <v>1.9201112613060741E-4</v>
      </c>
      <c r="G18" s="34">
        <v>18.897689903850171</v>
      </c>
      <c r="H18" s="32">
        <f t="shared" si="1"/>
        <v>271427.52</v>
      </c>
      <c r="I18" s="24" t="s">
        <v>52</v>
      </c>
    </row>
    <row r="19" spans="4:9" x14ac:dyDescent="0.2">
      <c r="D19" s="29" t="s">
        <v>53</v>
      </c>
      <c r="E19" s="32">
        <v>14586</v>
      </c>
      <c r="F19" s="31">
        <v>1.9075563858745673E-4</v>
      </c>
      <c r="G19" s="34">
        <v>18.944811296585765</v>
      </c>
      <c r="H19" s="32">
        <f t="shared" si="1"/>
        <v>276329.02</v>
      </c>
      <c r="I19" s="24" t="s">
        <v>54</v>
      </c>
    </row>
    <row r="20" spans="4:9" x14ac:dyDescent="0.2">
      <c r="D20" s="29" t="s">
        <v>55</v>
      </c>
      <c r="E20" s="32">
        <v>14501</v>
      </c>
      <c r="F20" s="31">
        <v>1.8964400899195872E-4</v>
      </c>
      <c r="G20" s="34">
        <v>18.919966861044063</v>
      </c>
      <c r="H20" s="32">
        <f t="shared" si="1"/>
        <v>274358.44</v>
      </c>
      <c r="I20" s="24" t="s">
        <v>56</v>
      </c>
    </row>
    <row r="21" spans="4:9" x14ac:dyDescent="0.2">
      <c r="D21" s="29" t="s">
        <v>57</v>
      </c>
      <c r="E21" s="32">
        <v>14540</v>
      </c>
      <c r="F21" s="31">
        <v>1.901540508063637E-4</v>
      </c>
      <c r="G21" s="34">
        <v>18.728533865199449</v>
      </c>
      <c r="H21" s="32">
        <f t="shared" si="1"/>
        <v>272312.88</v>
      </c>
      <c r="I21" s="24" t="s">
        <v>58</v>
      </c>
    </row>
    <row r="22" spans="4:9" x14ac:dyDescent="0.2">
      <c r="D22" s="29" t="s">
        <v>59</v>
      </c>
      <c r="E22" s="32">
        <v>14189</v>
      </c>
      <c r="F22" s="31">
        <v>1.8556367447671902E-4</v>
      </c>
      <c r="G22" s="34">
        <v>18.897019992740859</v>
      </c>
      <c r="H22" s="32">
        <f t="shared" si="1"/>
        <v>268129.82</v>
      </c>
      <c r="I22" s="24" t="s">
        <v>60</v>
      </c>
    </row>
    <row r="23" spans="4:9" x14ac:dyDescent="0.2">
      <c r="D23" s="29" t="s">
        <v>61</v>
      </c>
      <c r="E23" s="32">
        <v>11680</v>
      </c>
      <c r="F23" s="31">
        <v>1.5275098441666629E-4</v>
      </c>
      <c r="G23" s="34">
        <v>19.008157760273971</v>
      </c>
      <c r="H23" s="32">
        <f t="shared" ref="H23:H24" si="2">ROUND(E23*G23,2)</f>
        <v>222015.28</v>
      </c>
      <c r="I23" s="24" t="s">
        <v>62</v>
      </c>
    </row>
    <row r="24" spans="4:9" x14ac:dyDescent="0.2">
      <c r="D24" s="29" t="s">
        <v>63</v>
      </c>
      <c r="E24" s="32">
        <v>12000</v>
      </c>
      <c r="F24" s="31">
        <v>1.5693594289383522E-4</v>
      </c>
      <c r="G24" s="34">
        <v>19.034573250000001</v>
      </c>
      <c r="H24" s="32">
        <f t="shared" si="2"/>
        <v>228414.88</v>
      </c>
      <c r="I24" s="24" t="s">
        <v>64</v>
      </c>
    </row>
    <row r="25" spans="4:9" x14ac:dyDescent="0.2">
      <c r="D25" s="29" t="s">
        <v>65</v>
      </c>
      <c r="E25" s="32">
        <v>15000</v>
      </c>
      <c r="F25" s="31">
        <v>1.5693594289383522E-4</v>
      </c>
      <c r="G25" s="34">
        <v>18.954895799999999</v>
      </c>
      <c r="H25" s="32">
        <f t="shared" ref="H25:H30" si="3">ROUND(E25*G25,2)</f>
        <v>284323.44</v>
      </c>
      <c r="I25" s="24" t="s">
        <v>66</v>
      </c>
    </row>
    <row r="26" spans="4:9" x14ac:dyDescent="0.2">
      <c r="D26" s="29" t="s">
        <v>67</v>
      </c>
      <c r="E26" s="32">
        <v>14007</v>
      </c>
      <c r="F26" s="31">
        <v>1.8318347934282917E-4</v>
      </c>
      <c r="G26" s="34">
        <v>18.94241869686585</v>
      </c>
      <c r="H26" s="32">
        <f t="shared" si="3"/>
        <v>265326.46000000002</v>
      </c>
      <c r="I26" s="24" t="s">
        <v>68</v>
      </c>
    </row>
    <row r="27" spans="4:9" x14ac:dyDescent="0.2">
      <c r="D27" s="29" t="s">
        <v>69</v>
      </c>
      <c r="E27" s="32">
        <v>14405</v>
      </c>
      <c r="F27" s="31">
        <v>1.8838852144880804E-4</v>
      </c>
      <c r="G27" s="34">
        <v>18.998680932245747</v>
      </c>
      <c r="H27" s="32">
        <f t="shared" si="3"/>
        <v>273676</v>
      </c>
      <c r="I27" s="24" t="s">
        <v>70</v>
      </c>
    </row>
    <row r="28" spans="4:9" x14ac:dyDescent="0.2">
      <c r="D28" s="29" t="s">
        <v>71</v>
      </c>
      <c r="E28" s="32">
        <v>10451</v>
      </c>
      <c r="F28" s="31">
        <v>1.3667812826528934E-4</v>
      </c>
      <c r="G28" s="34">
        <v>18.921423025834848</v>
      </c>
      <c r="H28" s="32">
        <f t="shared" si="3"/>
        <v>197747.79</v>
      </c>
      <c r="I28" s="24" t="s">
        <v>72</v>
      </c>
    </row>
    <row r="29" spans="4:9" x14ac:dyDescent="0.2">
      <c r="D29" s="29" t="s">
        <v>73</v>
      </c>
      <c r="E29" s="32">
        <v>14420</v>
      </c>
      <c r="F29" s="31">
        <v>1.8858469137742533E-4</v>
      </c>
      <c r="G29" s="34">
        <v>18.712622725104023</v>
      </c>
      <c r="H29" s="32">
        <f t="shared" si="3"/>
        <v>269836.02</v>
      </c>
      <c r="I29" s="24" t="s">
        <v>74</v>
      </c>
    </row>
    <row r="30" spans="4:9" x14ac:dyDescent="0.2">
      <c r="D30" s="29" t="s">
        <v>75</v>
      </c>
      <c r="E30" s="32">
        <v>16930</v>
      </c>
      <c r="F30" s="31">
        <v>2.214104594327192E-4</v>
      </c>
      <c r="G30" s="34">
        <v>18.91537162215003</v>
      </c>
      <c r="H30" s="32">
        <f t="shared" si="3"/>
        <v>320237.24</v>
      </c>
      <c r="I30" s="24" t="s">
        <v>76</v>
      </c>
    </row>
    <row r="31" spans="4:9" x14ac:dyDescent="0.2">
      <c r="D31" s="29" t="s">
        <v>77</v>
      </c>
      <c r="E31" s="32">
        <v>19470</v>
      </c>
      <c r="F31" s="31">
        <v>2.5462856734524762E-4</v>
      </c>
      <c r="G31" s="34">
        <v>18.924501057113506</v>
      </c>
      <c r="H31" s="32">
        <f t="shared" ref="H31" si="4">ROUND(E31*G31,2)</f>
        <v>368460.04</v>
      </c>
      <c r="I31" s="24" t="s">
        <v>78</v>
      </c>
    </row>
    <row r="32" spans="4:9" x14ac:dyDescent="0.2">
      <c r="D32" s="29" t="s">
        <v>79</v>
      </c>
      <c r="E32" s="32">
        <v>21721</v>
      </c>
      <c r="F32" s="31">
        <v>2.8406713463308294E-4</v>
      </c>
      <c r="G32" s="34">
        <v>19.514592047925969</v>
      </c>
      <c r="H32" s="32">
        <f t="shared" ref="H32" si="5">ROUND(E32*G32,2)</f>
        <v>423876.45</v>
      </c>
      <c r="I32" s="24" t="s">
        <v>80</v>
      </c>
    </row>
    <row r="33" spans="4:12" x14ac:dyDescent="0.2">
      <c r="D33" s="29" t="s">
        <v>81</v>
      </c>
      <c r="E33" s="32">
        <v>14730</v>
      </c>
      <c r="F33" s="31">
        <v>1.9263886990218275E-4</v>
      </c>
      <c r="G33" s="34">
        <v>21.165848643584521</v>
      </c>
      <c r="H33" s="32">
        <f t="shared" ref="H33" si="6">ROUND(E33*G33,2)</f>
        <v>311772.95</v>
      </c>
      <c r="I33" s="24" t="s">
        <v>82</v>
      </c>
    </row>
    <row r="34" spans="4:12" x14ac:dyDescent="0.2">
      <c r="D34" s="29" t="s">
        <v>84</v>
      </c>
      <c r="E34" s="32">
        <v>15000</v>
      </c>
      <c r="F34" s="31">
        <v>1.9616992861729403E-4</v>
      </c>
      <c r="G34" s="34">
        <v>21.610923199999998</v>
      </c>
      <c r="H34" s="32">
        <f t="shared" ref="H34" si="7">ROUND(E34*G34,2)</f>
        <v>324163.84999999998</v>
      </c>
      <c r="I34" s="24" t="s">
        <v>83</v>
      </c>
    </row>
    <row r="35" spans="4:12" x14ac:dyDescent="0.2">
      <c r="D35" s="29" t="s">
        <v>85</v>
      </c>
      <c r="E35" s="32">
        <v>15000</v>
      </c>
      <c r="F35" s="31">
        <v>1.9616992861729403E-4</v>
      </c>
      <c r="G35" s="34">
        <v>22.041773200000002</v>
      </c>
      <c r="H35" s="32">
        <f t="shared" ref="H35" si="8">ROUND(E35*G35,2)</f>
        <v>330626.59999999998</v>
      </c>
      <c r="I35" s="24" t="s">
        <v>86</v>
      </c>
    </row>
    <row r="36" spans="4:12" x14ac:dyDescent="0.2">
      <c r="D36" s="29" t="s">
        <v>87</v>
      </c>
      <c r="E36" s="32">
        <v>14914</v>
      </c>
      <c r="F36" s="31">
        <v>1.9504522102655489E-4</v>
      </c>
      <c r="G36" s="34">
        <v>21.572988485986318</v>
      </c>
      <c r="H36" s="32">
        <f t="shared" ref="H36" si="9">ROUND(E36*G36,2)</f>
        <v>321739.55</v>
      </c>
      <c r="I36" s="24" t="s">
        <v>88</v>
      </c>
    </row>
    <row r="37" spans="4:12" x14ac:dyDescent="0.2">
      <c r="D37" s="29" t="s">
        <v>89</v>
      </c>
      <c r="E37" s="32">
        <v>14399</v>
      </c>
      <c r="F37" s="31">
        <v>1.9616992861729403E-4</v>
      </c>
      <c r="G37" s="34">
        <v>22.742971754913537</v>
      </c>
      <c r="H37" s="32">
        <f t="shared" ref="H37" si="10">ROUND(E37*G37,2)</f>
        <v>327476.05</v>
      </c>
      <c r="I37" s="24" t="s">
        <v>90</v>
      </c>
    </row>
    <row r="38" spans="4:12" x14ac:dyDescent="0.2">
      <c r="D38" s="29" t="s">
        <v>91</v>
      </c>
      <c r="E38" s="32">
        <v>15000</v>
      </c>
      <c r="F38" s="31">
        <v>1.9616992861729403E-4</v>
      </c>
      <c r="G38" s="34">
        <v>22.952689999999997</v>
      </c>
      <c r="H38" s="32">
        <f>ROUND(E38*G38,2)</f>
        <v>344290.35</v>
      </c>
      <c r="I38" s="24" t="s">
        <v>92</v>
      </c>
    </row>
    <row r="39" spans="4:12" x14ac:dyDescent="0.2">
      <c r="D39" s="29" t="s">
        <v>93</v>
      </c>
      <c r="E39" s="32">
        <v>14575</v>
      </c>
      <c r="F39" s="31">
        <v>1.9061178063980403E-4</v>
      </c>
      <c r="G39" s="34">
        <v>23.132762</v>
      </c>
      <c r="H39" s="32">
        <f t="shared" ref="H39:H45" si="11">ROUND(E39*G39,2)</f>
        <v>337160.01</v>
      </c>
      <c r="I39" s="24" t="s">
        <v>94</v>
      </c>
    </row>
    <row r="40" spans="4:12" x14ac:dyDescent="0.2">
      <c r="D40" s="29" t="s">
        <v>95</v>
      </c>
      <c r="E40" s="32">
        <v>14599</v>
      </c>
      <c r="F40" s="31">
        <v>1.9061178063980403E-4</v>
      </c>
      <c r="G40" s="34">
        <v>23.593146895129802</v>
      </c>
      <c r="H40" s="32">
        <f t="shared" si="11"/>
        <v>344436.35</v>
      </c>
      <c r="I40" s="24" t="s">
        <v>96</v>
      </c>
    </row>
    <row r="41" spans="4:12" x14ac:dyDescent="0.2">
      <c r="D41" s="29" t="s">
        <v>97</v>
      </c>
      <c r="E41" s="32">
        <v>14763</v>
      </c>
      <c r="F41" s="31">
        <v>1.930704437451408E-4</v>
      </c>
      <c r="G41" s="34">
        <v>24.363056151595206</v>
      </c>
      <c r="H41" s="32">
        <f t="shared" si="11"/>
        <v>359671.8</v>
      </c>
      <c r="I41" s="24" t="s">
        <v>98</v>
      </c>
    </row>
    <row r="42" spans="4:12" x14ac:dyDescent="0.2">
      <c r="D42" s="29" t="s">
        <v>99</v>
      </c>
      <c r="E42" s="32">
        <v>14820</v>
      </c>
      <c r="F42" s="31">
        <v>1.9381588947388649E-4</v>
      </c>
      <c r="G42" s="34">
        <v>24.610732080971658</v>
      </c>
      <c r="H42" s="32">
        <f t="shared" si="11"/>
        <v>364731.05</v>
      </c>
      <c r="I42" s="24" t="s">
        <v>100</v>
      </c>
    </row>
    <row r="43" spans="4:12" x14ac:dyDescent="0.2">
      <c r="D43" s="29" t="s">
        <v>101</v>
      </c>
      <c r="E43" s="32">
        <v>15000</v>
      </c>
      <c r="F43" s="31">
        <v>1.9616992861729403E-4</v>
      </c>
      <c r="G43" s="34">
        <v>26.520973400000003</v>
      </c>
      <c r="H43" s="32">
        <f t="shared" si="11"/>
        <v>397814.6</v>
      </c>
      <c r="I43" s="24" t="s">
        <v>102</v>
      </c>
    </row>
    <row r="44" spans="4:12" x14ac:dyDescent="0.2">
      <c r="D44" s="29" t="s">
        <v>103</v>
      </c>
      <c r="E44" s="32">
        <v>14514</v>
      </c>
      <c r="F44" s="31">
        <v>1.8981402293009371E-4</v>
      </c>
      <c r="G44" s="34">
        <v>26.18155921165771</v>
      </c>
      <c r="H44" s="32">
        <f t="shared" si="11"/>
        <v>379999.15</v>
      </c>
      <c r="I44" s="24" t="s">
        <v>104</v>
      </c>
    </row>
    <row r="45" spans="4:12" x14ac:dyDescent="0.2">
      <c r="D45" s="29" t="s">
        <v>105</v>
      </c>
      <c r="E45" s="32">
        <v>3000</v>
      </c>
      <c r="F45" s="31">
        <v>3.9233985723458805E-5</v>
      </c>
      <c r="G45" s="34">
        <v>23.563182999999999</v>
      </c>
      <c r="H45" s="32">
        <f t="shared" si="11"/>
        <v>70689.55</v>
      </c>
      <c r="I45" s="24" t="s">
        <v>106</v>
      </c>
    </row>
    <row r="46" spans="4:12" x14ac:dyDescent="0.2">
      <c r="D46" s="29" t="s">
        <v>107</v>
      </c>
      <c r="E46" s="32">
        <v>15000</v>
      </c>
      <c r="F46" s="31">
        <v>1.9616992861729403E-4</v>
      </c>
      <c r="G46" s="34">
        <v>23.243796800000002</v>
      </c>
      <c r="H46" s="32">
        <f t="shared" ref="H46" si="12">ROUND(E46*G46,2)</f>
        <v>348656.95</v>
      </c>
      <c r="I46" s="24" t="s">
        <v>108</v>
      </c>
    </row>
    <row r="47" spans="4:12" x14ac:dyDescent="0.2">
      <c r="D47" s="29" t="s">
        <v>109</v>
      </c>
      <c r="E47" s="32">
        <v>15000</v>
      </c>
      <c r="F47" s="31">
        <v>1.9616992861729403E-4</v>
      </c>
      <c r="G47" s="34">
        <v>22.938893400000001</v>
      </c>
      <c r="H47" s="32">
        <f>ROUND(E47*G47,2)</f>
        <v>344083.4</v>
      </c>
      <c r="I47" s="24" t="s">
        <v>110</v>
      </c>
    </row>
    <row r="48" spans="4:12" x14ac:dyDescent="0.2">
      <c r="D48" s="29" t="s">
        <v>111</v>
      </c>
      <c r="E48" s="32">
        <v>14929</v>
      </c>
      <c r="F48" s="31">
        <v>1.9524139095517218E-4</v>
      </c>
      <c r="G48" s="34">
        <v>22.207696525688259</v>
      </c>
      <c r="H48" s="32">
        <f>ROUND(E48*G48,2)</f>
        <v>331538.7</v>
      </c>
      <c r="I48" s="24" t="s">
        <v>112</v>
      </c>
      <c r="L48" s="49"/>
    </row>
    <row r="49" spans="4:12" x14ac:dyDescent="0.2">
      <c r="D49" s="29" t="s">
        <v>113</v>
      </c>
      <c r="E49" s="32">
        <v>14666</v>
      </c>
      <c r="F49" s="31">
        <v>1.9180187820674896E-4</v>
      </c>
      <c r="G49" s="34">
        <v>21.867489124778398</v>
      </c>
      <c r="H49" s="32">
        <f>ROUND(E49*G49,2)</f>
        <v>320708.59999999998</v>
      </c>
      <c r="I49" s="24" t="s">
        <v>114</v>
      </c>
      <c r="L49" s="49"/>
    </row>
    <row r="50" spans="4:12" x14ac:dyDescent="0.2">
      <c r="D50" s="29" t="s">
        <v>115</v>
      </c>
      <c r="E50" s="32">
        <v>15000</v>
      </c>
      <c r="F50" s="31">
        <v>1.9616992861729403E-4</v>
      </c>
      <c r="G50" s="34">
        <v>22.015280000000001</v>
      </c>
      <c r="H50" s="32">
        <f t="shared" ref="H50:H51" si="13">ROUND(E50*G50,2)</f>
        <v>330229.2</v>
      </c>
      <c r="I50" s="24" t="s">
        <v>116</v>
      </c>
      <c r="L50" s="49"/>
    </row>
    <row r="51" spans="4:12" x14ac:dyDescent="0.2">
      <c r="D51" s="29" t="s">
        <v>117</v>
      </c>
      <c r="E51" s="32">
        <v>15000</v>
      </c>
      <c r="F51" s="31">
        <v>1.9616992861729403E-4</v>
      </c>
      <c r="G51" s="34">
        <v>21.388773199999999</v>
      </c>
      <c r="H51" s="32">
        <f t="shared" si="13"/>
        <v>320831.59999999998</v>
      </c>
      <c r="I51" s="24" t="s">
        <v>118</v>
      </c>
      <c r="L51" s="49"/>
    </row>
    <row r="52" spans="4:12" x14ac:dyDescent="0.2">
      <c r="D52" s="29" t="s">
        <v>119</v>
      </c>
      <c r="E52" s="32">
        <v>14480</v>
      </c>
      <c r="F52" s="31">
        <v>1.8936937109189446E-4</v>
      </c>
      <c r="G52" s="34">
        <v>21.734457776243094</v>
      </c>
      <c r="H52" s="32">
        <v>314714.94999999995</v>
      </c>
      <c r="I52" s="24" t="s">
        <v>120</v>
      </c>
      <c r="L52" s="49"/>
    </row>
    <row r="53" spans="4:12" x14ac:dyDescent="0.2">
      <c r="D53" s="29" t="s">
        <v>121</v>
      </c>
      <c r="E53" s="32">
        <v>15000</v>
      </c>
      <c r="F53" s="31">
        <v>1.9616992861729403E-4</v>
      </c>
      <c r="G53" s="34">
        <v>21.553136599999998</v>
      </c>
      <c r="H53" s="32">
        <v>323297.05</v>
      </c>
      <c r="I53" s="24" t="s">
        <v>122</v>
      </c>
      <c r="L53" s="49"/>
    </row>
    <row r="54" spans="4:12" x14ac:dyDescent="0.2">
      <c r="D54" s="29" t="s">
        <v>123</v>
      </c>
      <c r="E54" s="32">
        <v>11586</v>
      </c>
      <c r="F54" s="31">
        <v>1.5152165286399789E-4</v>
      </c>
      <c r="G54" s="34">
        <v>20.956810003452443</v>
      </c>
      <c r="H54" s="32">
        <v>242805.6</v>
      </c>
      <c r="I54" s="24" t="s">
        <v>124</v>
      </c>
      <c r="L54" s="49"/>
    </row>
    <row r="55" spans="4:12" x14ac:dyDescent="0.2">
      <c r="D55" s="29" t="s">
        <v>125</v>
      </c>
      <c r="E55" s="32">
        <v>14420</v>
      </c>
      <c r="F55" s="31">
        <v>1.8858469137742536E-4</v>
      </c>
      <c r="G55" s="34">
        <v>19.912339861927876</v>
      </c>
      <c r="H55" s="32">
        <f t="shared" ref="H55" si="14">ROUND(E55*G55,2)</f>
        <v>287135.94</v>
      </c>
      <c r="I55" s="24" t="s">
        <v>126</v>
      </c>
      <c r="L55" s="49"/>
    </row>
    <row r="56" spans="4:12" x14ac:dyDescent="0.2">
      <c r="D56" s="29" t="s">
        <v>128</v>
      </c>
      <c r="E56" s="32">
        <v>15952</v>
      </c>
      <c r="F56" s="31">
        <v>2.0862018008687165E-4</v>
      </c>
      <c r="G56" s="34">
        <v>19.784803032221667</v>
      </c>
      <c r="H56" s="32">
        <f t="shared" ref="H56" si="15">ROUND(E56*G56,2)</f>
        <v>315607.18</v>
      </c>
      <c r="I56" s="24" t="s">
        <v>127</v>
      </c>
      <c r="L56" s="49"/>
    </row>
    <row r="57" spans="4:12" x14ac:dyDescent="0.2">
      <c r="D57" s="29" t="s">
        <v>129</v>
      </c>
      <c r="E57" s="32">
        <v>18949</v>
      </c>
      <c r="F57" s="31">
        <v>2.4781493182460701E-4</v>
      </c>
      <c r="G57" s="34">
        <v>19.326981844002322</v>
      </c>
      <c r="H57" s="32">
        <f t="shared" ref="H57" si="16">ROUND(E57*G57,2)</f>
        <v>366226.98</v>
      </c>
      <c r="I57" s="24" t="s">
        <v>130</v>
      </c>
      <c r="L57" s="49"/>
    </row>
    <row r="58" spans="4:12" ht="15.75" customHeight="1" x14ac:dyDescent="0.2">
      <c r="D58" s="29" t="s">
        <v>131</v>
      </c>
      <c r="E58" s="32">
        <v>18009</v>
      </c>
      <c r="F58" s="31">
        <v>2.3552161629792321E-4</v>
      </c>
      <c r="G58" s="34">
        <v>19.49124988783386</v>
      </c>
      <c r="H58" s="32">
        <f t="shared" ref="H58:H59" si="17">ROUND(E58*G58,2)</f>
        <v>351017.92</v>
      </c>
      <c r="I58" s="24" t="s">
        <v>132</v>
      </c>
      <c r="L58" s="49"/>
    </row>
    <row r="59" spans="4:12" x14ac:dyDescent="0.2">
      <c r="D59" s="29" t="s">
        <v>133</v>
      </c>
      <c r="E59" s="32">
        <v>18216</v>
      </c>
      <c r="F59" s="31">
        <v>2.3822876131284187E-4</v>
      </c>
      <c r="G59" s="34">
        <v>19.444065519323669</v>
      </c>
      <c r="H59" s="32">
        <f t="shared" si="17"/>
        <v>354193.1</v>
      </c>
      <c r="I59" s="24" t="s">
        <v>134</v>
      </c>
      <c r="L59" s="49"/>
    </row>
    <row r="60" spans="4:12" x14ac:dyDescent="0.2">
      <c r="D60" s="29" t="s">
        <v>136</v>
      </c>
      <c r="E60" s="32">
        <v>9510</v>
      </c>
      <c r="F60" s="31">
        <v>1.2437173474336442E-4</v>
      </c>
      <c r="G60" s="34">
        <v>19.433743220189275</v>
      </c>
      <c r="H60" s="32">
        <f t="shared" ref="H60" si="18">ROUND(E60*G60,2)</f>
        <v>184814.9</v>
      </c>
      <c r="I60" s="24" t="s">
        <v>137</v>
      </c>
    </row>
    <row r="61" spans="4:12" x14ac:dyDescent="0.2">
      <c r="D61" s="36" t="s">
        <v>39</v>
      </c>
      <c r="E61" s="37">
        <f>SUM(E9:E60)</f>
        <v>720465</v>
      </c>
      <c r="F61" s="38">
        <f>SUM(F9:F60)</f>
        <v>9.3973673006883113E-3</v>
      </c>
      <c r="G61" s="39">
        <f>H61/E61</f>
        <v>20.819871041618953</v>
      </c>
      <c r="H61" s="37">
        <f>SUM(H9:H60)</f>
        <v>14999988.389999999</v>
      </c>
      <c r="I61" s="36"/>
    </row>
    <row r="62" spans="4:12" x14ac:dyDescent="0.2">
      <c r="E62" s="32"/>
      <c r="F62" s="30"/>
      <c r="G62" s="35"/>
      <c r="H62" s="32"/>
    </row>
    <row r="63" spans="4:12" x14ac:dyDescent="0.2">
      <c r="E63" s="32"/>
      <c r="F63" s="30"/>
      <c r="G63" s="35"/>
      <c r="H63" s="32"/>
    </row>
    <row r="64" spans="4:12" x14ac:dyDescent="0.2">
      <c r="E64" s="32"/>
      <c r="F64" s="30"/>
      <c r="G64" s="30"/>
      <c r="H64" s="32"/>
    </row>
    <row r="65" spans="5:8" x14ac:dyDescent="0.2">
      <c r="E65" s="32"/>
      <c r="F65" s="30"/>
      <c r="G65" s="30"/>
      <c r="H65" s="32"/>
    </row>
    <row r="66" spans="5:8" x14ac:dyDescent="0.2">
      <c r="E66" s="32"/>
      <c r="F66" s="30"/>
      <c r="G66" s="30"/>
    </row>
    <row r="67" spans="5:8" x14ac:dyDescent="0.2">
      <c r="E67" s="32"/>
      <c r="F67" s="30"/>
      <c r="G67" s="30"/>
    </row>
    <row r="68" spans="5:8" x14ac:dyDescent="0.2">
      <c r="E68" s="32"/>
      <c r="F68" s="30"/>
      <c r="G68" s="30"/>
    </row>
    <row r="69" spans="5:8" x14ac:dyDescent="0.2">
      <c r="E69" s="32"/>
      <c r="F69" s="30"/>
      <c r="G69" s="30"/>
    </row>
    <row r="70" spans="5:8" x14ac:dyDescent="0.2">
      <c r="E70" s="33"/>
      <c r="F70" s="30"/>
      <c r="G70" s="30"/>
    </row>
    <row r="71" spans="5:8" x14ac:dyDescent="0.2">
      <c r="E71" s="33"/>
      <c r="F71" s="30"/>
      <c r="G71" s="30"/>
    </row>
    <row r="72" spans="5:8" x14ac:dyDescent="0.2">
      <c r="F72" s="30"/>
      <c r="G72" s="30"/>
    </row>
    <row r="73" spans="5:8" x14ac:dyDescent="0.2">
      <c r="F73" s="30"/>
      <c r="G73" s="30"/>
    </row>
    <row r="74" spans="5:8" x14ac:dyDescent="0.2">
      <c r="F74" s="30"/>
      <c r="G74" s="30"/>
    </row>
    <row r="75" spans="5:8" x14ac:dyDescent="0.2">
      <c r="F75" s="30"/>
      <c r="G75" s="30"/>
    </row>
    <row r="76" spans="5:8" x14ac:dyDescent="0.2">
      <c r="F76" s="30"/>
      <c r="G76" s="30"/>
    </row>
    <row r="77" spans="5:8" x14ac:dyDescent="0.2">
      <c r="F77" s="30"/>
      <c r="G77" s="30"/>
    </row>
    <row r="78" spans="5:8" x14ac:dyDescent="0.2">
      <c r="F78" s="30"/>
      <c r="G78" s="30"/>
    </row>
    <row r="79" spans="5:8" x14ac:dyDescent="0.2">
      <c r="F79" s="30"/>
      <c r="G79" s="30"/>
    </row>
    <row r="80" spans="5:8" x14ac:dyDescent="0.2">
      <c r="F80" s="30"/>
      <c r="G80" s="30"/>
    </row>
    <row r="81" spans="6:7" x14ac:dyDescent="0.2">
      <c r="F81" s="30"/>
      <c r="G81" s="30"/>
    </row>
    <row r="82" spans="6:7" x14ac:dyDescent="0.2">
      <c r="F82" s="30"/>
      <c r="G82" s="30"/>
    </row>
    <row r="83" spans="6:7" x14ac:dyDescent="0.2">
      <c r="F83" s="30"/>
      <c r="G83" s="30"/>
    </row>
    <row r="84" spans="6:7" x14ac:dyDescent="0.2">
      <c r="F84" s="30"/>
      <c r="G84" s="30"/>
    </row>
    <row r="85" spans="6:7" x14ac:dyDescent="0.2">
      <c r="F85" s="30"/>
      <c r="G85" s="30"/>
    </row>
    <row r="86" spans="6:7" x14ac:dyDescent="0.2">
      <c r="F86" s="30"/>
      <c r="G86" s="30"/>
    </row>
    <row r="87" spans="6:7" x14ac:dyDescent="0.2">
      <c r="F87" s="30"/>
      <c r="G87" s="30"/>
    </row>
    <row r="88" spans="6:7" x14ac:dyDescent="0.2">
      <c r="F88" s="30"/>
      <c r="G88" s="30"/>
    </row>
    <row r="89" spans="6:7" x14ac:dyDescent="0.2">
      <c r="F89" s="30"/>
      <c r="G89" s="30"/>
    </row>
    <row r="90" spans="6:7" x14ac:dyDescent="0.2">
      <c r="F90" s="30"/>
      <c r="G90" s="30"/>
    </row>
    <row r="91" spans="6:7" x14ac:dyDescent="0.2">
      <c r="F91" s="30"/>
      <c r="G91" s="30"/>
    </row>
    <row r="92" spans="6:7" x14ac:dyDescent="0.2">
      <c r="F92" s="30"/>
      <c r="G92" s="30"/>
    </row>
    <row r="93" spans="6:7" x14ac:dyDescent="0.2">
      <c r="F93" s="30"/>
      <c r="G93" s="30"/>
    </row>
    <row r="94" spans="6:7" x14ac:dyDescent="0.2">
      <c r="F94" s="30"/>
      <c r="G94" s="30"/>
    </row>
    <row r="95" spans="6:7" x14ac:dyDescent="0.2">
      <c r="F95" s="30"/>
      <c r="G95" s="30"/>
    </row>
    <row r="96" spans="6:7" x14ac:dyDescent="0.2">
      <c r="F96" s="30"/>
      <c r="G96" s="30"/>
    </row>
    <row r="97" spans="6:7" x14ac:dyDescent="0.2">
      <c r="F97" s="30"/>
      <c r="G97" s="30"/>
    </row>
    <row r="98" spans="6:7" x14ac:dyDescent="0.2">
      <c r="F98" s="30"/>
      <c r="G98" s="30"/>
    </row>
    <row r="99" spans="6:7" x14ac:dyDescent="0.2">
      <c r="F99" s="30"/>
      <c r="G99" s="30"/>
    </row>
    <row r="100" spans="6:7" x14ac:dyDescent="0.2">
      <c r="F100" s="30"/>
      <c r="G100" s="30"/>
    </row>
    <row r="101" spans="6:7" x14ac:dyDescent="0.2">
      <c r="F101" s="30"/>
      <c r="G101" s="30"/>
    </row>
    <row r="102" spans="6:7" x14ac:dyDescent="0.2">
      <c r="F102" s="30"/>
      <c r="G102" s="30"/>
    </row>
    <row r="103" spans="6:7" x14ac:dyDescent="0.2">
      <c r="F103" s="30"/>
      <c r="G103" s="30"/>
    </row>
    <row r="104" spans="6:7" x14ac:dyDescent="0.2">
      <c r="F104" s="30"/>
      <c r="G104" s="30"/>
    </row>
    <row r="105" spans="6:7" x14ac:dyDescent="0.2">
      <c r="F105" s="30"/>
      <c r="G105" s="30"/>
    </row>
    <row r="106" spans="6:7" x14ac:dyDescent="0.2">
      <c r="F106" s="30"/>
      <c r="G106" s="30"/>
    </row>
    <row r="107" spans="6:7" x14ac:dyDescent="0.2">
      <c r="F107" s="30"/>
      <c r="G107" s="30"/>
    </row>
    <row r="108" spans="6:7" x14ac:dyDescent="0.2">
      <c r="F108" s="30"/>
      <c r="G108" s="30"/>
    </row>
    <row r="109" spans="6:7" x14ac:dyDescent="0.2">
      <c r="F109" s="30"/>
      <c r="G109" s="30"/>
    </row>
    <row r="110" spans="6:7" x14ac:dyDescent="0.2">
      <c r="F110" s="30"/>
      <c r="G110" s="30"/>
    </row>
    <row r="111" spans="6:7" x14ac:dyDescent="0.2">
      <c r="F111" s="30"/>
      <c r="G111" s="30"/>
    </row>
    <row r="112" spans="6:7" x14ac:dyDescent="0.2">
      <c r="F112" s="30"/>
      <c r="G112" s="30"/>
    </row>
    <row r="113" spans="6:7" x14ac:dyDescent="0.2">
      <c r="F113" s="30"/>
      <c r="G113" s="30"/>
    </row>
    <row r="114" spans="6:7" x14ac:dyDescent="0.2">
      <c r="F114" s="30"/>
      <c r="G114" s="30"/>
    </row>
    <row r="115" spans="6:7" x14ac:dyDescent="0.2">
      <c r="F115" s="30"/>
      <c r="G115" s="30"/>
    </row>
    <row r="116" spans="6:7" x14ac:dyDescent="0.2">
      <c r="F116" s="30"/>
      <c r="G116" s="30"/>
    </row>
    <row r="117" spans="6:7" x14ac:dyDescent="0.2">
      <c r="F117" s="30"/>
      <c r="G117" s="30"/>
    </row>
    <row r="118" spans="6:7" x14ac:dyDescent="0.2">
      <c r="F118" s="30"/>
      <c r="G118" s="30"/>
    </row>
    <row r="119" spans="6:7" x14ac:dyDescent="0.2">
      <c r="F119" s="30"/>
      <c r="G119" s="30"/>
    </row>
    <row r="120" spans="6:7" x14ac:dyDescent="0.2">
      <c r="F120" s="30"/>
      <c r="G120" s="30"/>
    </row>
    <row r="121" spans="6:7" x14ac:dyDescent="0.2">
      <c r="F121" s="30"/>
      <c r="G121" s="30"/>
    </row>
    <row r="122" spans="6:7" x14ac:dyDescent="0.2">
      <c r="F122" s="30"/>
      <c r="G122" s="30"/>
    </row>
    <row r="123" spans="6:7" x14ac:dyDescent="0.2">
      <c r="F123" s="30"/>
      <c r="G123" s="30"/>
    </row>
    <row r="124" spans="6:7" x14ac:dyDescent="0.2">
      <c r="F124" s="30"/>
      <c r="G124" s="30"/>
    </row>
    <row r="125" spans="6:7" x14ac:dyDescent="0.2">
      <c r="F125" s="30"/>
      <c r="G125" s="30"/>
    </row>
    <row r="126" spans="6:7" x14ac:dyDescent="0.2">
      <c r="F126" s="30"/>
      <c r="G126" s="30"/>
    </row>
    <row r="127" spans="6:7" x14ac:dyDescent="0.2">
      <c r="F127" s="30"/>
      <c r="G127" s="30"/>
    </row>
    <row r="128" spans="6:7" x14ac:dyDescent="0.2">
      <c r="F128" s="30"/>
      <c r="G128" s="30"/>
    </row>
    <row r="129" spans="6:7" x14ac:dyDescent="0.2">
      <c r="F129" s="30"/>
      <c r="G129" s="30"/>
    </row>
    <row r="130" spans="6:7" x14ac:dyDescent="0.2">
      <c r="F130" s="30"/>
      <c r="G130" s="30"/>
    </row>
    <row r="131" spans="6:7" x14ac:dyDescent="0.2">
      <c r="F131" s="30"/>
      <c r="G131" s="30"/>
    </row>
    <row r="132" spans="6:7" x14ac:dyDescent="0.2">
      <c r="F132" s="30"/>
      <c r="G132" s="30"/>
    </row>
    <row r="133" spans="6:7" x14ac:dyDescent="0.2">
      <c r="F133" s="30"/>
      <c r="G133" s="30"/>
    </row>
    <row r="134" spans="6:7" x14ac:dyDescent="0.2">
      <c r="F134" s="30"/>
      <c r="G134" s="30"/>
    </row>
    <row r="135" spans="6:7" x14ac:dyDescent="0.2">
      <c r="F135" s="30"/>
      <c r="G135" s="30"/>
    </row>
    <row r="136" spans="6:7" x14ac:dyDescent="0.2">
      <c r="F136" s="30"/>
      <c r="G136" s="30"/>
    </row>
    <row r="137" spans="6:7" x14ac:dyDescent="0.2">
      <c r="F137" s="30"/>
      <c r="G137" s="30"/>
    </row>
    <row r="138" spans="6:7" x14ac:dyDescent="0.2">
      <c r="F138" s="30"/>
      <c r="G138" s="30"/>
    </row>
    <row r="139" spans="6:7" x14ac:dyDescent="0.2">
      <c r="F139" s="30"/>
      <c r="G139" s="30"/>
    </row>
    <row r="140" spans="6:7" x14ac:dyDescent="0.2">
      <c r="F140" s="30"/>
      <c r="G140" s="30"/>
    </row>
    <row r="141" spans="6:7" x14ac:dyDescent="0.2">
      <c r="F141" s="30"/>
      <c r="G141" s="30"/>
    </row>
    <row r="142" spans="6:7" x14ac:dyDescent="0.2">
      <c r="F142" s="30"/>
      <c r="G142" s="30"/>
    </row>
    <row r="143" spans="6:7" x14ac:dyDescent="0.2">
      <c r="F143" s="30"/>
      <c r="G143" s="30"/>
    </row>
    <row r="144" spans="6:7" x14ac:dyDescent="0.2">
      <c r="F144" s="30"/>
      <c r="G144" s="30"/>
    </row>
    <row r="145" spans="6:7" x14ac:dyDescent="0.2">
      <c r="F145" s="30"/>
      <c r="G145" s="30"/>
    </row>
    <row r="146" spans="6:7" x14ac:dyDescent="0.2">
      <c r="F146" s="30"/>
      <c r="G146" s="30"/>
    </row>
    <row r="147" spans="6:7" x14ac:dyDescent="0.2">
      <c r="F147" s="30"/>
      <c r="G147" s="30"/>
    </row>
    <row r="148" spans="6:7" x14ac:dyDescent="0.2">
      <c r="F148" s="30"/>
      <c r="G148" s="30"/>
    </row>
    <row r="149" spans="6:7" x14ac:dyDescent="0.2">
      <c r="F149" s="30"/>
      <c r="G149" s="30"/>
    </row>
    <row r="150" spans="6:7" x14ac:dyDescent="0.2">
      <c r="F150" s="30"/>
      <c r="G150" s="30"/>
    </row>
    <row r="151" spans="6:7" x14ac:dyDescent="0.2">
      <c r="F151" s="30"/>
      <c r="G151" s="30"/>
    </row>
    <row r="152" spans="6:7" x14ac:dyDescent="0.2">
      <c r="F152" s="30"/>
      <c r="G152" s="30"/>
    </row>
    <row r="153" spans="6:7" x14ac:dyDescent="0.2">
      <c r="F153" s="30"/>
      <c r="G153" s="30"/>
    </row>
    <row r="154" spans="6:7" x14ac:dyDescent="0.2">
      <c r="F154" s="30"/>
      <c r="G154" s="30"/>
    </row>
    <row r="155" spans="6:7" x14ac:dyDescent="0.2">
      <c r="F155" s="30"/>
      <c r="G155" s="30"/>
    </row>
    <row r="156" spans="6:7" x14ac:dyDescent="0.2">
      <c r="F156" s="30"/>
      <c r="G156" s="30"/>
    </row>
    <row r="157" spans="6:7" x14ac:dyDescent="0.2">
      <c r="F157" s="30"/>
      <c r="G157" s="30"/>
    </row>
    <row r="158" spans="6:7" x14ac:dyDescent="0.2">
      <c r="F158" s="30"/>
      <c r="G158" s="30"/>
    </row>
    <row r="159" spans="6:7" x14ac:dyDescent="0.2">
      <c r="F159" s="30"/>
      <c r="G159" s="30"/>
    </row>
    <row r="160" spans="6:7" x14ac:dyDescent="0.2">
      <c r="F160" s="30"/>
      <c r="G160" s="30"/>
    </row>
    <row r="161" spans="6:7" x14ac:dyDescent="0.2">
      <c r="F161" s="30"/>
      <c r="G161" s="30"/>
    </row>
    <row r="162" spans="6:7" x14ac:dyDescent="0.2">
      <c r="F162" s="30"/>
      <c r="G162" s="30"/>
    </row>
    <row r="163" spans="6:7" x14ac:dyDescent="0.2">
      <c r="F163" s="30"/>
      <c r="G163" s="30"/>
    </row>
    <row r="164" spans="6:7" x14ac:dyDescent="0.2">
      <c r="F164" s="30"/>
      <c r="G164" s="30"/>
    </row>
    <row r="165" spans="6:7" x14ac:dyDescent="0.2">
      <c r="F165" s="30"/>
      <c r="G165" s="30"/>
    </row>
    <row r="166" spans="6:7" x14ac:dyDescent="0.2">
      <c r="F166" s="30"/>
      <c r="G166" s="30"/>
    </row>
    <row r="167" spans="6:7" x14ac:dyDescent="0.2">
      <c r="F167" s="30"/>
      <c r="G167" s="30"/>
    </row>
    <row r="168" spans="6:7" x14ac:dyDescent="0.2">
      <c r="F168" s="30"/>
      <c r="G168" s="30"/>
    </row>
    <row r="169" spans="6:7" x14ac:dyDescent="0.2">
      <c r="F169" s="30"/>
      <c r="G169" s="30"/>
    </row>
    <row r="170" spans="6:7" x14ac:dyDescent="0.2">
      <c r="F170" s="30"/>
      <c r="G170" s="30"/>
    </row>
    <row r="171" spans="6:7" x14ac:dyDescent="0.2">
      <c r="F171" s="30"/>
      <c r="G171" s="30"/>
    </row>
    <row r="172" spans="6:7" x14ac:dyDescent="0.2">
      <c r="F172" s="30"/>
      <c r="G172" s="30"/>
    </row>
    <row r="173" spans="6:7" x14ac:dyDescent="0.2">
      <c r="F173" s="30"/>
      <c r="G173" s="30"/>
    </row>
    <row r="174" spans="6:7" x14ac:dyDescent="0.2">
      <c r="F174" s="30"/>
      <c r="G174" s="30"/>
    </row>
    <row r="175" spans="6:7" x14ac:dyDescent="0.2">
      <c r="F175" s="30"/>
      <c r="G175" s="30"/>
    </row>
    <row r="176" spans="6:7" x14ac:dyDescent="0.2">
      <c r="F176" s="30"/>
      <c r="G176" s="30"/>
    </row>
    <row r="177" spans="6:7" x14ac:dyDescent="0.2">
      <c r="F177" s="30"/>
      <c r="G177" s="30"/>
    </row>
    <row r="178" spans="6:7" x14ac:dyDescent="0.2">
      <c r="F178" s="30"/>
      <c r="G178" s="30"/>
    </row>
    <row r="179" spans="6:7" x14ac:dyDescent="0.2">
      <c r="F179" s="30"/>
      <c r="G179" s="30"/>
    </row>
    <row r="180" spans="6:7" x14ac:dyDescent="0.2">
      <c r="F180" s="30"/>
      <c r="G180" s="30"/>
    </row>
    <row r="181" spans="6:7" x14ac:dyDescent="0.2">
      <c r="F181" s="30"/>
      <c r="G181" s="30"/>
    </row>
    <row r="182" spans="6:7" x14ac:dyDescent="0.2">
      <c r="F182" s="30"/>
      <c r="G182" s="30"/>
    </row>
    <row r="183" spans="6:7" x14ac:dyDescent="0.2">
      <c r="F183" s="30"/>
      <c r="G183" s="30"/>
    </row>
    <row r="184" spans="6:7" x14ac:dyDescent="0.2">
      <c r="F184" s="30"/>
      <c r="G184" s="30"/>
    </row>
    <row r="185" spans="6:7" x14ac:dyDescent="0.2">
      <c r="F185" s="30"/>
      <c r="G185" s="30"/>
    </row>
    <row r="186" spans="6:7" x14ac:dyDescent="0.2">
      <c r="F186" s="30"/>
      <c r="G186" s="30"/>
    </row>
    <row r="187" spans="6:7" x14ac:dyDescent="0.2">
      <c r="F187" s="30"/>
      <c r="G187" s="30"/>
    </row>
    <row r="188" spans="6:7" x14ac:dyDescent="0.2">
      <c r="F188" s="30"/>
      <c r="G188" s="30"/>
    </row>
    <row r="189" spans="6:7" x14ac:dyDescent="0.2">
      <c r="F189" s="30"/>
      <c r="G189" s="30"/>
    </row>
    <row r="190" spans="6:7" x14ac:dyDescent="0.2">
      <c r="F190" s="30"/>
      <c r="G190" s="30"/>
    </row>
    <row r="191" spans="6:7" x14ac:dyDescent="0.2">
      <c r="F191" s="30"/>
      <c r="G191" s="30"/>
    </row>
    <row r="192" spans="6:7" x14ac:dyDescent="0.2">
      <c r="F192" s="30"/>
      <c r="G192" s="30"/>
    </row>
    <row r="193" spans="6:7" x14ac:dyDescent="0.2">
      <c r="F193" s="30"/>
      <c r="G193" s="30"/>
    </row>
    <row r="194" spans="6:7" x14ac:dyDescent="0.2">
      <c r="F194" s="30"/>
      <c r="G194" s="30"/>
    </row>
    <row r="195" spans="6:7" x14ac:dyDescent="0.2">
      <c r="F195" s="30"/>
      <c r="G195" s="30"/>
    </row>
    <row r="196" spans="6:7" x14ac:dyDescent="0.2">
      <c r="F196" s="30"/>
      <c r="G196" s="30"/>
    </row>
    <row r="197" spans="6:7" x14ac:dyDescent="0.2">
      <c r="F197" s="30"/>
      <c r="G197" s="30"/>
    </row>
    <row r="198" spans="6:7" x14ac:dyDescent="0.2">
      <c r="F198" s="30"/>
      <c r="G198" s="30"/>
    </row>
    <row r="199" spans="6:7" x14ac:dyDescent="0.2">
      <c r="F199" s="30"/>
      <c r="G199" s="30"/>
    </row>
    <row r="200" spans="6:7" x14ac:dyDescent="0.2">
      <c r="F200" s="30"/>
      <c r="G200" s="30"/>
    </row>
    <row r="201" spans="6:7" x14ac:dyDescent="0.2">
      <c r="F201" s="30"/>
      <c r="G201" s="30"/>
    </row>
    <row r="202" spans="6:7" x14ac:dyDescent="0.2">
      <c r="F202" s="30"/>
      <c r="G202" s="30"/>
    </row>
    <row r="203" spans="6:7" x14ac:dyDescent="0.2">
      <c r="F203" s="30"/>
      <c r="G203" s="30"/>
    </row>
    <row r="204" spans="6:7" x14ac:dyDescent="0.2">
      <c r="F204" s="30"/>
      <c r="G204" s="30"/>
    </row>
    <row r="205" spans="6:7" x14ac:dyDescent="0.2">
      <c r="F205" s="30"/>
      <c r="G205" s="30"/>
    </row>
    <row r="206" spans="6:7" x14ac:dyDescent="0.2">
      <c r="F206" s="30"/>
      <c r="G206" s="30"/>
    </row>
    <row r="207" spans="6:7" x14ac:dyDescent="0.2">
      <c r="F207" s="30"/>
      <c r="G207" s="30"/>
    </row>
    <row r="208" spans="6:7" x14ac:dyDescent="0.2">
      <c r="F208" s="30"/>
      <c r="G208" s="30"/>
    </row>
    <row r="209" spans="6:7" x14ac:dyDescent="0.2">
      <c r="F209" s="30"/>
      <c r="G209" s="30"/>
    </row>
    <row r="210" spans="6:7" x14ac:dyDescent="0.2">
      <c r="F210" s="30"/>
      <c r="G210" s="30"/>
    </row>
    <row r="211" spans="6:7" x14ac:dyDescent="0.2">
      <c r="F211" s="30"/>
      <c r="G211" s="30"/>
    </row>
    <row r="212" spans="6:7" x14ac:dyDescent="0.2">
      <c r="F212" s="30"/>
      <c r="G212" s="30"/>
    </row>
    <row r="213" spans="6:7" x14ac:dyDescent="0.2">
      <c r="F213" s="30"/>
      <c r="G213" s="30"/>
    </row>
    <row r="214" spans="6:7" x14ac:dyDescent="0.2">
      <c r="F214" s="30"/>
      <c r="G214" s="30"/>
    </row>
    <row r="215" spans="6:7" x14ac:dyDescent="0.2">
      <c r="F215" s="30"/>
      <c r="G215" s="30"/>
    </row>
    <row r="216" spans="6:7" x14ac:dyDescent="0.2">
      <c r="F216" s="30"/>
      <c r="G216" s="30"/>
    </row>
    <row r="217" spans="6:7" x14ac:dyDescent="0.2">
      <c r="F217" s="30"/>
      <c r="G217" s="30"/>
    </row>
    <row r="218" spans="6:7" x14ac:dyDescent="0.2">
      <c r="F218" s="30"/>
      <c r="G218" s="30"/>
    </row>
    <row r="219" spans="6:7" x14ac:dyDescent="0.2">
      <c r="F219" s="30"/>
      <c r="G219" s="30"/>
    </row>
    <row r="220" spans="6:7" x14ac:dyDescent="0.2">
      <c r="F220" s="30"/>
      <c r="G220" s="30"/>
    </row>
    <row r="221" spans="6:7" x14ac:dyDescent="0.2">
      <c r="F221" s="30"/>
      <c r="G221" s="30"/>
    </row>
    <row r="222" spans="6:7" x14ac:dyDescent="0.2">
      <c r="F222" s="30"/>
      <c r="G222" s="30"/>
    </row>
    <row r="223" spans="6:7" x14ac:dyDescent="0.2">
      <c r="F223" s="30"/>
      <c r="G223" s="30"/>
    </row>
    <row r="224" spans="6:7" x14ac:dyDescent="0.2">
      <c r="F224" s="30"/>
      <c r="G224" s="30"/>
    </row>
    <row r="225" spans="6:7" x14ac:dyDescent="0.2">
      <c r="F225" s="30"/>
      <c r="G225" s="30"/>
    </row>
    <row r="226" spans="6:7" x14ac:dyDescent="0.2">
      <c r="F226" s="30"/>
      <c r="G226" s="30"/>
    </row>
    <row r="227" spans="6:7" x14ac:dyDescent="0.2">
      <c r="F227" s="30"/>
      <c r="G227" s="30"/>
    </row>
    <row r="228" spans="6:7" x14ac:dyDescent="0.2">
      <c r="F228" s="30"/>
      <c r="G228" s="30"/>
    </row>
    <row r="229" spans="6:7" x14ac:dyDescent="0.2">
      <c r="F229" s="30"/>
      <c r="G229" s="30"/>
    </row>
    <row r="230" spans="6:7" x14ac:dyDescent="0.2">
      <c r="F230" s="30"/>
      <c r="G230" s="30"/>
    </row>
    <row r="231" spans="6:7" x14ac:dyDescent="0.2">
      <c r="F231" s="30"/>
      <c r="G231" s="30"/>
    </row>
    <row r="232" spans="6:7" x14ac:dyDescent="0.2">
      <c r="F232" s="30"/>
      <c r="G232" s="30"/>
    </row>
    <row r="233" spans="6:7" x14ac:dyDescent="0.2">
      <c r="F233" s="30"/>
      <c r="G233" s="30"/>
    </row>
    <row r="234" spans="6:7" x14ac:dyDescent="0.2">
      <c r="F234" s="30"/>
      <c r="G234" s="30"/>
    </row>
    <row r="235" spans="6:7" x14ac:dyDescent="0.2">
      <c r="F235" s="30"/>
      <c r="G235" s="30"/>
    </row>
    <row r="236" spans="6:7" x14ac:dyDescent="0.2">
      <c r="F236" s="30"/>
      <c r="G236" s="30"/>
    </row>
    <row r="237" spans="6:7" x14ac:dyDescent="0.2">
      <c r="F237" s="30"/>
      <c r="G237" s="30"/>
    </row>
    <row r="238" spans="6:7" x14ac:dyDescent="0.2">
      <c r="F238" s="30"/>
      <c r="G238" s="30"/>
    </row>
    <row r="239" spans="6:7" x14ac:dyDescent="0.2">
      <c r="F239" s="30"/>
      <c r="G239" s="30"/>
    </row>
    <row r="240" spans="6:7" x14ac:dyDescent="0.2">
      <c r="F240" s="30"/>
      <c r="G240" s="30"/>
    </row>
    <row r="241" spans="6:7" x14ac:dyDescent="0.2">
      <c r="F241" s="30"/>
      <c r="G241" s="30"/>
    </row>
    <row r="242" spans="6:7" x14ac:dyDescent="0.2">
      <c r="F242" s="30"/>
      <c r="G242" s="30"/>
    </row>
    <row r="243" spans="6:7" x14ac:dyDescent="0.2">
      <c r="F243" s="30"/>
      <c r="G243" s="30"/>
    </row>
    <row r="244" spans="6:7" x14ac:dyDescent="0.2">
      <c r="F244" s="30"/>
      <c r="G244" s="30"/>
    </row>
    <row r="245" spans="6:7" x14ac:dyDescent="0.2">
      <c r="F245" s="30"/>
      <c r="G245" s="30"/>
    </row>
    <row r="246" spans="6:7" x14ac:dyDescent="0.2">
      <c r="F246" s="30"/>
      <c r="G246" s="30"/>
    </row>
    <row r="247" spans="6:7" x14ac:dyDescent="0.2">
      <c r="F247" s="30"/>
      <c r="G247" s="30"/>
    </row>
    <row r="248" spans="6:7" x14ac:dyDescent="0.2">
      <c r="F248" s="30"/>
      <c r="G248" s="30"/>
    </row>
    <row r="249" spans="6:7" x14ac:dyDescent="0.2">
      <c r="F249" s="30"/>
      <c r="G249" s="30"/>
    </row>
    <row r="250" spans="6:7" x14ac:dyDescent="0.2">
      <c r="F250" s="30"/>
      <c r="G250" s="30"/>
    </row>
    <row r="251" spans="6:7" x14ac:dyDescent="0.2">
      <c r="F251" s="30"/>
      <c r="G251" s="30"/>
    </row>
    <row r="252" spans="6:7" x14ac:dyDescent="0.2">
      <c r="F252" s="30"/>
      <c r="G252" s="30"/>
    </row>
    <row r="253" spans="6:7" x14ac:dyDescent="0.2">
      <c r="F253" s="30"/>
      <c r="G253" s="30"/>
    </row>
    <row r="254" spans="6:7" x14ac:dyDescent="0.2">
      <c r="F254" s="30"/>
      <c r="G254" s="30"/>
    </row>
    <row r="255" spans="6:7" x14ac:dyDescent="0.2">
      <c r="F255" s="30"/>
      <c r="G255" s="30"/>
    </row>
    <row r="256" spans="6:7" x14ac:dyDescent="0.2">
      <c r="F256" s="30"/>
      <c r="G256" s="30"/>
    </row>
    <row r="257" spans="6:7" x14ac:dyDescent="0.2">
      <c r="F257" s="30"/>
      <c r="G257" s="30"/>
    </row>
    <row r="258" spans="6:7" x14ac:dyDescent="0.2">
      <c r="F258" s="30"/>
      <c r="G258" s="30"/>
    </row>
    <row r="259" spans="6:7" x14ac:dyDescent="0.2">
      <c r="F259" s="30"/>
      <c r="G259" s="30"/>
    </row>
    <row r="260" spans="6:7" x14ac:dyDescent="0.2">
      <c r="F260" s="30"/>
      <c r="G260" s="30"/>
    </row>
    <row r="261" spans="6:7" x14ac:dyDescent="0.2">
      <c r="F261" s="30"/>
      <c r="G261" s="30"/>
    </row>
    <row r="262" spans="6:7" x14ac:dyDescent="0.2">
      <c r="F262" s="30"/>
      <c r="G262" s="30"/>
    </row>
    <row r="263" spans="6:7" x14ac:dyDescent="0.2">
      <c r="F263" s="30"/>
      <c r="G263" s="30"/>
    </row>
    <row r="264" spans="6:7" x14ac:dyDescent="0.2">
      <c r="F264" s="30"/>
      <c r="G264" s="30"/>
    </row>
    <row r="265" spans="6:7" x14ac:dyDescent="0.2">
      <c r="F265" s="30"/>
      <c r="G265" s="30"/>
    </row>
    <row r="266" spans="6:7" x14ac:dyDescent="0.2">
      <c r="F266" s="30"/>
      <c r="G266" s="30"/>
    </row>
    <row r="267" spans="6:7" x14ac:dyDescent="0.2">
      <c r="F267" s="30"/>
      <c r="G267" s="30"/>
    </row>
    <row r="268" spans="6:7" x14ac:dyDescent="0.2">
      <c r="F268" s="30"/>
      <c r="G268" s="30"/>
    </row>
    <row r="269" spans="6:7" x14ac:dyDescent="0.2">
      <c r="F269" s="30"/>
      <c r="G269" s="30"/>
    </row>
    <row r="270" spans="6:7" x14ac:dyDescent="0.2">
      <c r="F270" s="30"/>
      <c r="G270" s="30"/>
    </row>
    <row r="271" spans="6:7" x14ac:dyDescent="0.2">
      <c r="F271" s="30"/>
      <c r="G271" s="30"/>
    </row>
    <row r="272" spans="6:7" x14ac:dyDescent="0.2">
      <c r="F272" s="30"/>
      <c r="G272" s="30"/>
    </row>
    <row r="273" spans="6:7" x14ac:dyDescent="0.2">
      <c r="F273" s="30"/>
      <c r="G273" s="30"/>
    </row>
    <row r="274" spans="6:7" x14ac:dyDescent="0.2">
      <c r="F274" s="30"/>
      <c r="G274" s="30"/>
    </row>
    <row r="275" spans="6:7" x14ac:dyDescent="0.2">
      <c r="F275" s="30"/>
      <c r="G275" s="30"/>
    </row>
    <row r="276" spans="6:7" x14ac:dyDescent="0.2">
      <c r="F276" s="30"/>
      <c r="G276" s="30"/>
    </row>
    <row r="277" spans="6:7" x14ac:dyDescent="0.2">
      <c r="F277" s="30"/>
      <c r="G277" s="30"/>
    </row>
    <row r="278" spans="6:7" x14ac:dyDescent="0.2">
      <c r="F278" s="30"/>
      <c r="G278" s="30"/>
    </row>
    <row r="279" spans="6:7" x14ac:dyDescent="0.2">
      <c r="F279" s="30"/>
      <c r="G279" s="30"/>
    </row>
    <row r="280" spans="6:7" x14ac:dyDescent="0.2">
      <c r="F280" s="30"/>
      <c r="G280" s="30"/>
    </row>
    <row r="281" spans="6:7" x14ac:dyDescent="0.2">
      <c r="F281" s="30"/>
      <c r="G281" s="30"/>
    </row>
    <row r="282" spans="6:7" x14ac:dyDescent="0.2">
      <c r="F282" s="30"/>
      <c r="G282" s="30"/>
    </row>
    <row r="283" spans="6:7" x14ac:dyDescent="0.2">
      <c r="F283" s="30"/>
      <c r="G283" s="30"/>
    </row>
    <row r="284" spans="6:7" x14ac:dyDescent="0.2">
      <c r="F284" s="30"/>
      <c r="G284" s="30"/>
    </row>
    <row r="285" spans="6:7" x14ac:dyDescent="0.2">
      <c r="F285" s="30"/>
      <c r="G285" s="30"/>
    </row>
    <row r="286" spans="6:7" x14ac:dyDescent="0.2">
      <c r="F286" s="30"/>
      <c r="G286" s="30"/>
    </row>
    <row r="287" spans="6:7" x14ac:dyDescent="0.2">
      <c r="F287" s="30"/>
      <c r="G287" s="30"/>
    </row>
    <row r="288" spans="6:7" x14ac:dyDescent="0.2">
      <c r="F288" s="30"/>
      <c r="G288" s="30"/>
    </row>
    <row r="289" spans="6:7" x14ac:dyDescent="0.2">
      <c r="F289" s="30"/>
      <c r="G289" s="30"/>
    </row>
    <row r="290" spans="6:7" x14ac:dyDescent="0.2">
      <c r="F290" s="30"/>
      <c r="G290" s="30"/>
    </row>
    <row r="291" spans="6:7" x14ac:dyDescent="0.2">
      <c r="F291" s="30"/>
      <c r="G291" s="30"/>
    </row>
    <row r="292" spans="6:7" x14ac:dyDescent="0.2">
      <c r="F292" s="30"/>
      <c r="G292" s="30"/>
    </row>
    <row r="293" spans="6:7" x14ac:dyDescent="0.2">
      <c r="F293" s="30"/>
      <c r="G293" s="30"/>
    </row>
    <row r="294" spans="6:7" x14ac:dyDescent="0.2">
      <c r="F294" s="30"/>
      <c r="G294" s="30"/>
    </row>
    <row r="295" spans="6:7" x14ac:dyDescent="0.2">
      <c r="F295" s="30"/>
      <c r="G295" s="30"/>
    </row>
    <row r="296" spans="6:7" x14ac:dyDescent="0.2">
      <c r="F296" s="30"/>
      <c r="G296" s="30"/>
    </row>
    <row r="297" spans="6:7" x14ac:dyDescent="0.2">
      <c r="F297" s="30"/>
      <c r="G297" s="30"/>
    </row>
    <row r="298" spans="6:7" x14ac:dyDescent="0.2">
      <c r="F298" s="30"/>
      <c r="G298" s="30"/>
    </row>
    <row r="299" spans="6:7" x14ac:dyDescent="0.2">
      <c r="F299" s="30"/>
      <c r="G299" s="30"/>
    </row>
    <row r="300" spans="6:7" x14ac:dyDescent="0.2">
      <c r="F300" s="30"/>
      <c r="G300" s="30"/>
    </row>
    <row r="301" spans="6:7" x14ac:dyDescent="0.2">
      <c r="F301" s="30"/>
      <c r="G301" s="30"/>
    </row>
    <row r="302" spans="6:7" x14ac:dyDescent="0.2">
      <c r="F302" s="30"/>
      <c r="G302" s="30"/>
    </row>
    <row r="303" spans="6:7" x14ac:dyDescent="0.2">
      <c r="F303" s="30"/>
      <c r="G303" s="30"/>
    </row>
    <row r="304" spans="6:7" x14ac:dyDescent="0.2">
      <c r="F304" s="30"/>
      <c r="G304" s="30"/>
    </row>
    <row r="305" spans="6:7" x14ac:dyDescent="0.2">
      <c r="F305" s="30"/>
      <c r="G305" s="30"/>
    </row>
    <row r="306" spans="6:7" x14ac:dyDescent="0.2">
      <c r="F306" s="30"/>
      <c r="G306" s="30"/>
    </row>
    <row r="307" spans="6:7" x14ac:dyDescent="0.2">
      <c r="F307" s="30"/>
      <c r="G307" s="30"/>
    </row>
    <row r="308" spans="6:7" x14ac:dyDescent="0.2">
      <c r="F308" s="30"/>
      <c r="G308" s="30"/>
    </row>
    <row r="309" spans="6:7" x14ac:dyDescent="0.2">
      <c r="F309" s="30"/>
      <c r="G309" s="30"/>
    </row>
    <row r="310" spans="6:7" x14ac:dyDescent="0.2">
      <c r="F310" s="30"/>
      <c r="G310" s="30"/>
    </row>
    <row r="311" spans="6:7" x14ac:dyDescent="0.2">
      <c r="F311" s="30"/>
      <c r="G311" s="30"/>
    </row>
    <row r="312" spans="6:7" x14ac:dyDescent="0.2">
      <c r="F312" s="30"/>
      <c r="G312" s="30"/>
    </row>
    <row r="313" spans="6:7" x14ac:dyDescent="0.2">
      <c r="F313" s="30"/>
      <c r="G313" s="30"/>
    </row>
    <row r="314" spans="6:7" x14ac:dyDescent="0.2">
      <c r="F314" s="30"/>
      <c r="G314" s="30"/>
    </row>
    <row r="315" spans="6:7" x14ac:dyDescent="0.2">
      <c r="F315" s="30"/>
      <c r="G315" s="30"/>
    </row>
    <row r="316" spans="6:7" x14ac:dyDescent="0.2">
      <c r="F316" s="30"/>
      <c r="G316" s="30"/>
    </row>
    <row r="317" spans="6:7" x14ac:dyDescent="0.2">
      <c r="F317" s="30"/>
      <c r="G317" s="30"/>
    </row>
    <row r="318" spans="6:7" x14ac:dyDescent="0.2">
      <c r="F318" s="30"/>
      <c r="G318" s="30"/>
    </row>
    <row r="319" spans="6:7" x14ac:dyDescent="0.2">
      <c r="F319" s="30"/>
      <c r="G319" s="30"/>
    </row>
    <row r="320" spans="6:7" x14ac:dyDescent="0.2">
      <c r="F320" s="30"/>
      <c r="G320" s="30"/>
    </row>
    <row r="321" spans="6:7" x14ac:dyDescent="0.2">
      <c r="F321" s="30"/>
      <c r="G321" s="30"/>
    </row>
    <row r="322" spans="6:7" x14ac:dyDescent="0.2">
      <c r="F322" s="30"/>
      <c r="G322" s="30"/>
    </row>
    <row r="323" spans="6:7" x14ac:dyDescent="0.2">
      <c r="F323" s="30"/>
      <c r="G323" s="30"/>
    </row>
    <row r="324" spans="6:7" x14ac:dyDescent="0.2">
      <c r="F324" s="30"/>
      <c r="G324" s="30"/>
    </row>
    <row r="325" spans="6:7" x14ac:dyDescent="0.2">
      <c r="F325" s="30"/>
      <c r="G325" s="30"/>
    </row>
    <row r="326" spans="6:7" x14ac:dyDescent="0.2">
      <c r="F326" s="30"/>
      <c r="G326" s="30"/>
    </row>
    <row r="327" spans="6:7" x14ac:dyDescent="0.2">
      <c r="F327" s="30"/>
      <c r="G327" s="30"/>
    </row>
    <row r="328" spans="6:7" x14ac:dyDescent="0.2">
      <c r="F328" s="30"/>
      <c r="G328" s="30"/>
    </row>
    <row r="329" spans="6:7" x14ac:dyDescent="0.2">
      <c r="F329" s="30"/>
      <c r="G329" s="30"/>
    </row>
    <row r="330" spans="6:7" x14ac:dyDescent="0.2">
      <c r="F330" s="30"/>
      <c r="G330" s="30"/>
    </row>
    <row r="331" spans="6:7" x14ac:dyDescent="0.2">
      <c r="F331" s="30"/>
      <c r="G331" s="30"/>
    </row>
    <row r="332" spans="6:7" x14ac:dyDescent="0.2">
      <c r="F332" s="30"/>
      <c r="G332" s="30"/>
    </row>
    <row r="333" spans="6:7" x14ac:dyDescent="0.2">
      <c r="F333" s="30"/>
      <c r="G333" s="30"/>
    </row>
    <row r="334" spans="6:7" x14ac:dyDescent="0.2">
      <c r="F334" s="30"/>
      <c r="G334" s="30"/>
    </row>
    <row r="335" spans="6:7" x14ac:dyDescent="0.2">
      <c r="F335" s="30"/>
      <c r="G335" s="30"/>
    </row>
    <row r="336" spans="6:7" x14ac:dyDescent="0.2">
      <c r="F336" s="30"/>
      <c r="G336" s="30"/>
    </row>
    <row r="337" spans="6:7" x14ac:dyDescent="0.2">
      <c r="F337" s="30"/>
      <c r="G337" s="30"/>
    </row>
    <row r="338" spans="6:7" x14ac:dyDescent="0.2">
      <c r="F338" s="30"/>
      <c r="G338" s="30"/>
    </row>
    <row r="339" spans="6:7" x14ac:dyDescent="0.2">
      <c r="F339" s="30"/>
      <c r="G339" s="30"/>
    </row>
    <row r="340" spans="6:7" x14ac:dyDescent="0.2">
      <c r="F340" s="30"/>
      <c r="G340" s="30"/>
    </row>
    <row r="341" spans="6:7" x14ac:dyDescent="0.2">
      <c r="F341" s="30"/>
      <c r="G341" s="30"/>
    </row>
    <row r="342" spans="6:7" x14ac:dyDescent="0.2">
      <c r="F342" s="30"/>
      <c r="G342" s="30"/>
    </row>
    <row r="343" spans="6:7" x14ac:dyDescent="0.2">
      <c r="F343" s="30"/>
      <c r="G343" s="30"/>
    </row>
    <row r="344" spans="6:7" x14ac:dyDescent="0.2">
      <c r="F344" s="30"/>
      <c r="G344" s="30"/>
    </row>
    <row r="345" spans="6:7" x14ac:dyDescent="0.2">
      <c r="F345" s="30"/>
      <c r="G345" s="30"/>
    </row>
    <row r="346" spans="6:7" x14ac:dyDescent="0.2">
      <c r="F346" s="30"/>
      <c r="G346" s="30"/>
    </row>
    <row r="347" spans="6:7" x14ac:dyDescent="0.2">
      <c r="F347" s="30"/>
      <c r="G347" s="30"/>
    </row>
    <row r="348" spans="6:7" x14ac:dyDescent="0.2">
      <c r="F348" s="30"/>
      <c r="G348" s="30"/>
    </row>
    <row r="349" spans="6:7" x14ac:dyDescent="0.2">
      <c r="F349" s="30"/>
      <c r="G349" s="30"/>
    </row>
    <row r="350" spans="6:7" x14ac:dyDescent="0.2">
      <c r="F350" s="30"/>
      <c r="G350" s="30"/>
    </row>
    <row r="351" spans="6:7" x14ac:dyDescent="0.2">
      <c r="F351" s="30"/>
      <c r="G351" s="30"/>
    </row>
    <row r="352" spans="6:7" x14ac:dyDescent="0.2">
      <c r="F352" s="30"/>
      <c r="G352" s="30"/>
    </row>
    <row r="353" spans="6:7" x14ac:dyDescent="0.2">
      <c r="F353" s="30"/>
      <c r="G353" s="30"/>
    </row>
    <row r="354" spans="6:7" x14ac:dyDescent="0.2">
      <c r="F354" s="30"/>
      <c r="G354" s="30"/>
    </row>
    <row r="355" spans="6:7" x14ac:dyDescent="0.2">
      <c r="F355" s="30"/>
      <c r="G355" s="30"/>
    </row>
    <row r="356" spans="6:7" x14ac:dyDescent="0.2">
      <c r="F356" s="30"/>
      <c r="G356" s="30"/>
    </row>
    <row r="357" spans="6:7" x14ac:dyDescent="0.2">
      <c r="F357" s="30"/>
      <c r="G357" s="30"/>
    </row>
    <row r="358" spans="6:7" x14ac:dyDescent="0.2">
      <c r="F358" s="30"/>
      <c r="G358" s="30"/>
    </row>
    <row r="359" spans="6:7" x14ac:dyDescent="0.2">
      <c r="F359" s="30"/>
      <c r="G359" s="30"/>
    </row>
    <row r="360" spans="6:7" x14ac:dyDescent="0.2">
      <c r="F360" s="30"/>
      <c r="G360" s="30"/>
    </row>
    <row r="361" spans="6:7" x14ac:dyDescent="0.2">
      <c r="F361" s="30"/>
      <c r="G361" s="30"/>
    </row>
    <row r="362" spans="6:7" x14ac:dyDescent="0.2">
      <c r="F362" s="30"/>
      <c r="G362" s="30"/>
    </row>
    <row r="363" spans="6:7" x14ac:dyDescent="0.2">
      <c r="F363" s="30"/>
      <c r="G363" s="30"/>
    </row>
    <row r="364" spans="6:7" x14ac:dyDescent="0.2">
      <c r="F364" s="30"/>
      <c r="G364" s="30"/>
    </row>
    <row r="365" spans="6:7" x14ac:dyDescent="0.2">
      <c r="F365" s="30"/>
      <c r="G365" s="30"/>
    </row>
    <row r="366" spans="6:7" x14ac:dyDescent="0.2">
      <c r="F366" s="30"/>
      <c r="G366" s="30"/>
    </row>
    <row r="367" spans="6:7" x14ac:dyDescent="0.2">
      <c r="F367" s="30"/>
      <c r="G367" s="30"/>
    </row>
    <row r="368" spans="6:7" x14ac:dyDescent="0.2">
      <c r="F368" s="30"/>
      <c r="G368" s="30"/>
    </row>
    <row r="369" spans="6:7" x14ac:dyDescent="0.2">
      <c r="F369" s="30"/>
      <c r="G369" s="30"/>
    </row>
    <row r="370" spans="6:7" x14ac:dyDescent="0.2">
      <c r="F370" s="30"/>
      <c r="G370" s="30"/>
    </row>
    <row r="371" spans="6:7" x14ac:dyDescent="0.2">
      <c r="F371" s="30"/>
      <c r="G371" s="30"/>
    </row>
    <row r="372" spans="6:7" x14ac:dyDescent="0.2">
      <c r="F372" s="30"/>
      <c r="G372" s="30"/>
    </row>
    <row r="373" spans="6:7" x14ac:dyDescent="0.2">
      <c r="F373" s="30"/>
      <c r="G373" s="30"/>
    </row>
    <row r="374" spans="6:7" x14ac:dyDescent="0.2">
      <c r="F374" s="30"/>
      <c r="G374" s="30"/>
    </row>
    <row r="375" spans="6:7" x14ac:dyDescent="0.2">
      <c r="F375" s="30"/>
      <c r="G375" s="30"/>
    </row>
    <row r="376" spans="6:7" x14ac:dyDescent="0.2">
      <c r="F376" s="30"/>
      <c r="G376" s="30"/>
    </row>
    <row r="377" spans="6:7" x14ac:dyDescent="0.2">
      <c r="F377" s="30"/>
      <c r="G377" s="30"/>
    </row>
    <row r="378" spans="6:7" x14ac:dyDescent="0.2">
      <c r="F378" s="30"/>
      <c r="G378" s="30"/>
    </row>
    <row r="379" spans="6:7" x14ac:dyDescent="0.2">
      <c r="F379" s="30"/>
      <c r="G379" s="30"/>
    </row>
    <row r="380" spans="6:7" x14ac:dyDescent="0.2">
      <c r="F380" s="30"/>
      <c r="G380" s="30"/>
    </row>
    <row r="381" spans="6:7" x14ac:dyDescent="0.2">
      <c r="F381" s="30"/>
      <c r="G381" s="30"/>
    </row>
    <row r="382" spans="6:7" x14ac:dyDescent="0.2">
      <c r="F382" s="30"/>
      <c r="G382" s="30"/>
    </row>
    <row r="383" spans="6:7" x14ac:dyDescent="0.2">
      <c r="F383" s="30"/>
      <c r="G383" s="30"/>
    </row>
    <row r="384" spans="6:7" x14ac:dyDescent="0.2">
      <c r="F384" s="30"/>
      <c r="G384" s="30"/>
    </row>
    <row r="385" spans="6:7" x14ac:dyDescent="0.2">
      <c r="F385" s="30"/>
      <c r="G385" s="30"/>
    </row>
    <row r="386" spans="6:7" x14ac:dyDescent="0.2">
      <c r="F386" s="30"/>
      <c r="G386" s="30"/>
    </row>
    <row r="387" spans="6:7" x14ac:dyDescent="0.2">
      <c r="F387" s="30"/>
      <c r="G387" s="30"/>
    </row>
    <row r="388" spans="6:7" x14ac:dyDescent="0.2">
      <c r="F388" s="30"/>
      <c r="G388" s="30"/>
    </row>
    <row r="389" spans="6:7" x14ac:dyDescent="0.2">
      <c r="F389" s="30"/>
      <c r="G389" s="30"/>
    </row>
    <row r="390" spans="6:7" x14ac:dyDescent="0.2">
      <c r="F390" s="30"/>
      <c r="G390" s="30"/>
    </row>
    <row r="391" spans="6:7" x14ac:dyDescent="0.2">
      <c r="G391" s="30"/>
    </row>
    <row r="392" spans="6:7" x14ac:dyDescent="0.2">
      <c r="G392" s="30"/>
    </row>
    <row r="393" spans="6:7" x14ac:dyDescent="0.2">
      <c r="G393" s="30"/>
    </row>
    <row r="394" spans="6:7" x14ac:dyDescent="0.2">
      <c r="G394" s="30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2024-12-11T16:42:44Z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