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chaeffer\AppData\Local\Microsoft\Windows\INetCache\Content.Outlook\M6VEB9NR\"/>
    </mc:Choice>
  </mc:AlternateContent>
  <xr:revisionPtr revIDLastSave="0" documentId="13_ncr:1_{D9D53FE7-AED7-43D6-ABE0-1EC4F96F860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H11" i="3"/>
  <c r="H27" i="4"/>
  <c r="G27" i="4" s="1"/>
  <c r="E27" i="4"/>
  <c r="H25" i="4"/>
  <c r="I11" i="3"/>
  <c r="H10" i="3" l="1"/>
  <c r="H24" i="4"/>
  <c r="H23" i="4"/>
  <c r="H22" i="4"/>
  <c r="H21" i="4"/>
  <c r="H20" i="4" l="1"/>
  <c r="H19" i="4"/>
  <c r="F27" i="4"/>
  <c r="H18" i="4"/>
  <c r="H17" i="4"/>
  <c r="H16" i="4" l="1"/>
  <c r="H15" i="4" l="1"/>
  <c r="H14" i="4"/>
  <c r="H7" i="3"/>
  <c r="H8" i="3"/>
  <c r="H9" i="3"/>
  <c r="H6" i="3"/>
  <c r="H13" i="4" l="1"/>
  <c r="C7" i="3" l="1"/>
  <c r="C8" i="3" s="1"/>
  <c r="C9" i="3" s="1"/>
  <c r="C10" i="3" s="1"/>
  <c r="H12" i="4" l="1"/>
  <c r="H10" i="4"/>
  <c r="H9" i="4"/>
  <c r="G8" i="3" l="1"/>
  <c r="G7" i="3"/>
  <c r="G6" i="3"/>
</calcChain>
</file>

<file path=xl/sharedStrings.xml><?xml version="1.0" encoding="utf-8"?>
<sst xmlns="http://schemas.openxmlformats.org/spreadsheetml/2006/main" count="444" uniqueCount="113">
  <si>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</si>
  <si>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</si>
  <si>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</si>
  <si>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</si>
  <si>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</si>
  <si>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</si>
  <si>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</si>
  <si>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</si>
  <si>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</si>
  <si>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</si>
  <si>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</si>
  <si>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</si>
  <si>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</si>
  <si>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</si>
  <si>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</si>
  <si>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</si>
  <si>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</si>
  <si>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</si>
  <si>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</si>
  <si>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</si>
  <si>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</si>
  <si>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</si>
  <si>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</si>
  <si>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</si>
  <si>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</si>
  <si>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</si>
  <si>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</si>
  <si>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</si>
  <si>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</si>
  <si>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</si>
  <si>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</si>
  <si>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</si>
  <si>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</si>
  <si>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</si>
  <si>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</si>
  <si>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</si>
  <si>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</si>
  <si>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</si>
  <si>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</si>
  <si>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</si>
  <si>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</si>
  <si>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</si>
  <si>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</si>
  <si>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</si>
  <si>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</si>
  <si>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</si>
  <si>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</si>
  <si>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</si>
  <si>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</si>
  <si>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</si>
  <si>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</si>
  <si>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</si>
  <si>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</si>
  <si>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</si>
  <si>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</si>
  <si>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</si>
  <si>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</si>
  <si>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</si>
  <si>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</si>
  <si>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</si>
  <si>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</si>
  <si>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</si>
  <si>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</si>
  <si>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</si>
  <si>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</si>
  <si>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Purchases of its own shares between 08/04/24 and 12/04/24</t>
  </si>
  <si>
    <t>OD_7vSlHwQ-00</t>
  </si>
  <si>
    <t>OD_7vT7ma9-00</t>
  </si>
  <si>
    <t>OD_7vTQeSP-00</t>
  </si>
  <si>
    <t>OD_7vTSgMs-00</t>
  </si>
  <si>
    <t>OD_7vTofI9-00</t>
  </si>
  <si>
    <t>OD_7vTvShw-00</t>
  </si>
  <si>
    <t>OD_7vTvSy4-00</t>
  </si>
  <si>
    <t>OD_7vTwW0H-00</t>
  </si>
  <si>
    <t>OD_7vXpfKR-00</t>
  </si>
  <si>
    <t>OD_7vXwfoL-00</t>
  </si>
  <si>
    <t>OD_7vY2jD5-00</t>
  </si>
  <si>
    <t>OD_7vYXKxq-00</t>
  </si>
  <si>
    <t>OD_7vYv7zS-00</t>
  </si>
  <si>
    <t>OD_7vZK3WE-00</t>
  </si>
  <si>
    <t>OD_7vZnDaU-01</t>
  </si>
  <si>
    <t>OD_7vdk0Jl-00</t>
  </si>
  <si>
    <t>OD_7vdrg7F-00</t>
  </si>
  <si>
    <t>OD_7ve3XHr-00</t>
  </si>
  <si>
    <t>OD_7veEfiO-00</t>
  </si>
  <si>
    <t>OD_7veXpXT-00</t>
  </si>
  <si>
    <t>OD_7vernpi-00</t>
  </si>
  <si>
    <t>OD_7veyMyp-00</t>
  </si>
  <si>
    <t>OD_7vfBmLA-00</t>
  </si>
  <si>
    <t>OD_7vfaa3v-00</t>
  </si>
  <si>
    <t>OD_7vjmoQ0-00</t>
  </si>
  <si>
    <t>OD_7vjuRT8-00</t>
  </si>
  <si>
    <t>OD_7vkCgDV-00</t>
  </si>
  <si>
    <t>OD_7vkTMoa-00</t>
  </si>
  <si>
    <t>OD_7vkjvsG-00</t>
  </si>
  <si>
    <t>OD_7vl8fW8-00</t>
  </si>
  <si>
    <t>OD_7vlEq6h-00</t>
  </si>
  <si>
    <t>OD_7vlNh0m-00</t>
  </si>
  <si>
    <t>OD_7vlOhxz-00</t>
  </si>
  <si>
    <t>OD_7vlTvJI-00</t>
  </si>
  <si>
    <t>OD_7vq2Vze-00</t>
  </si>
  <si>
    <t>OD_7vq2oBM-00</t>
  </si>
  <si>
    <t>OD_7vqRJew-00</t>
  </si>
  <si>
    <t>OD_7vqdpi5-00</t>
  </si>
  <si>
    <t>OD_7vqn3Ww-00</t>
  </si>
  <si>
    <t>OD_7vqxsA3-00</t>
  </si>
  <si>
    <t>OD_7vqztok-00</t>
  </si>
  <si>
    <t>OD_7vr904N-00</t>
  </si>
  <si>
    <t>OD_7vr90KR-00</t>
  </si>
  <si>
    <t>OD_7vrGoCm-00</t>
  </si>
  <si>
    <t>OD_7vrKYV1-01</t>
  </si>
  <si>
    <t>08.-12.04.2024</t>
  </si>
  <si>
    <t>Woche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</si>
</sst>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L7" sqref="L7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2" t="s">
        <v>65</v>
      </c>
      <c r="B2" s="53"/>
      <c r="C2" s="53"/>
      <c r="D2" s="53"/>
      <c r="E2" s="53"/>
      <c r="F2" s="53"/>
      <c r="G2" s="53"/>
      <c r="H2" s="53"/>
      <c r="I2" s="53"/>
      <c r="J2" s="54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45390</v>
      </c>
      <c r="D6" s="9" t="s">
        <v>21</v>
      </c>
      <c r="E6" s="12">
        <v>3000</v>
      </c>
      <c r="F6" s="13">
        <v>18.999113000000001</v>
      </c>
      <c r="G6" s="14">
        <f>SUM(E6*F6)</f>
        <v>56997.339000000007</v>
      </c>
      <c r="H6" s="45">
        <f>ROUND(E6*F6,2)</f>
        <v>56997.34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45391</v>
      </c>
      <c r="D7" s="9" t="s">
        <v>21</v>
      </c>
      <c r="E7" s="12">
        <v>3000</v>
      </c>
      <c r="F7" s="13">
        <v>18.996552999999999</v>
      </c>
      <c r="G7" s="14">
        <f>SUM(E7*F7)</f>
        <v>56989.659</v>
      </c>
      <c r="H7" s="45">
        <f t="shared" ref="H7:H9" si="0">ROUND(E7*F7,2)</f>
        <v>56989.66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45392</v>
      </c>
      <c r="D8" s="9" t="s">
        <v>21</v>
      </c>
      <c r="E8" s="12">
        <v>3000</v>
      </c>
      <c r="F8" s="13">
        <v>18.951687</v>
      </c>
      <c r="G8" s="14">
        <f>SUM(E8*F8)</f>
        <v>56855.061000000002</v>
      </c>
      <c r="H8" s="45">
        <f t="shared" si="0"/>
        <v>56855.06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51">
        <f>C8+1</f>
        <v>45393</v>
      </c>
      <c r="D9" s="9" t="s">
        <v>21</v>
      </c>
      <c r="E9" s="12">
        <v>3000</v>
      </c>
      <c r="F9" s="13">
        <v>18.924752999999999</v>
      </c>
      <c r="G9" s="14"/>
      <c r="H9" s="45">
        <f t="shared" si="0"/>
        <v>56774.26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51">
        <f>C9+1</f>
        <v>45394</v>
      </c>
      <c r="D10" s="9" t="s">
        <v>21</v>
      </c>
      <c r="E10" s="12">
        <v>3000</v>
      </c>
      <c r="F10" s="13">
        <v>18.902373000000001</v>
      </c>
      <c r="G10" s="14"/>
      <c r="H10" s="45">
        <f t="shared" ref="H10" si="1">ROUND(E10*F10,2)</f>
        <v>56707.12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15000</v>
      </c>
      <c r="F11" s="48">
        <f>SUMPRODUCT(E6:E10,F6:F10)/E11</f>
        <v>18.954895799999999</v>
      </c>
      <c r="G11" s="20"/>
      <c r="H11" s="49">
        <f>SUM(H6:H10)</f>
        <v>284323.44</v>
      </c>
      <c r="I11" s="50">
        <f>SUM(I6:I10)</f>
        <v>1.9616992861729403E-4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45390.516527777778</v>
      </c>
      <c r="F15" s="4" t="s">
        <v>21</v>
      </c>
      <c r="G15" s="4"/>
      <c r="H15" s="6">
        <v>19</v>
      </c>
      <c r="I15" s="4" t="s">
        <v>0</v>
      </c>
      <c r="J15" s="7">
        <v>1476</v>
      </c>
      <c r="K15" s="4" t="s">
        <v>18</v>
      </c>
      <c r="L15" s="4" t="s">
        <v>66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45390.578576388885</v>
      </c>
      <c r="F16" s="4" t="s">
        <v>21</v>
      </c>
      <c r="G16" s="4"/>
      <c r="H16" s="6">
        <v>19</v>
      </c>
      <c r="I16" s="4" t="s">
        <v>0</v>
      </c>
      <c r="J16" s="7">
        <v>317</v>
      </c>
      <c r="K16" s="4" t="s">
        <v>18</v>
      </c>
      <c r="L16" s="4" t="s">
        <v>67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45390.630624999998</v>
      </c>
      <c r="F17" s="4" t="s">
        <v>21</v>
      </c>
      <c r="G17" s="4"/>
      <c r="H17" s="6">
        <v>19</v>
      </c>
      <c r="I17" s="4" t="s">
        <v>0</v>
      </c>
      <c r="J17" s="7">
        <v>14</v>
      </c>
      <c r="K17" s="4" t="s">
        <v>18</v>
      </c>
      <c r="L17" s="4" t="s">
        <v>68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45390.63622685185</v>
      </c>
      <c r="F18" s="4" t="s">
        <v>21</v>
      </c>
      <c r="G18" s="4"/>
      <c r="H18" s="6">
        <v>19</v>
      </c>
      <c r="I18" s="4" t="s">
        <v>0</v>
      </c>
      <c r="J18" s="7">
        <v>42</v>
      </c>
      <c r="K18" s="4" t="s">
        <v>18</v>
      </c>
      <c r="L18" s="4" t="s">
        <v>69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45390.696863425925</v>
      </c>
      <c r="F19" s="4" t="s">
        <v>21</v>
      </c>
      <c r="G19" s="4"/>
      <c r="H19" s="6">
        <v>18.98</v>
      </c>
      <c r="I19" s="4" t="s">
        <v>0</v>
      </c>
      <c r="J19" s="7">
        <v>133</v>
      </c>
      <c r="K19" s="4" t="s">
        <v>18</v>
      </c>
      <c r="L19" s="4" t="s">
        <v>70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45390.715613425928</v>
      </c>
      <c r="F20" s="4" t="s">
        <v>21</v>
      </c>
      <c r="G20" s="4"/>
      <c r="H20" s="6">
        <v>19</v>
      </c>
      <c r="I20" s="4" t="s">
        <v>0</v>
      </c>
      <c r="J20" s="7">
        <v>230</v>
      </c>
      <c r="K20" s="4" t="s">
        <v>18</v>
      </c>
      <c r="L20" s="4" t="s">
        <v>71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45390.715624999997</v>
      </c>
      <c r="F21" s="4" t="s">
        <v>21</v>
      </c>
      <c r="G21" s="4"/>
      <c r="H21" s="6">
        <v>19</v>
      </c>
      <c r="I21" s="4" t="s">
        <v>0</v>
      </c>
      <c r="J21" s="7">
        <v>712</v>
      </c>
      <c r="K21" s="4" t="s">
        <v>18</v>
      </c>
      <c r="L21" s="4" t="s">
        <v>72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45390.718518518515</v>
      </c>
      <c r="F22" s="4" t="s">
        <v>21</v>
      </c>
      <c r="G22" s="4"/>
      <c r="H22" s="6">
        <v>19</v>
      </c>
      <c r="I22" s="4" t="s">
        <v>0</v>
      </c>
      <c r="J22" s="7">
        <v>76</v>
      </c>
      <c r="K22" s="4" t="s">
        <v>18</v>
      </c>
      <c r="L22" s="4" t="s">
        <v>73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45391.383715277778</v>
      </c>
      <c r="F23" s="4" t="s">
        <v>21</v>
      </c>
      <c r="G23" s="4"/>
      <c r="H23" s="6">
        <v>18.940000000000001</v>
      </c>
      <c r="I23" s="4" t="s">
        <v>0</v>
      </c>
      <c r="J23" s="7">
        <v>27</v>
      </c>
      <c r="K23" s="4" t="s">
        <v>18</v>
      </c>
      <c r="L23" s="4" t="s">
        <v>74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45391.403043981481</v>
      </c>
      <c r="F24" s="4" t="s">
        <v>21</v>
      </c>
      <c r="G24" s="4"/>
      <c r="H24" s="6">
        <v>18.98</v>
      </c>
      <c r="I24" s="4" t="s">
        <v>0</v>
      </c>
      <c r="J24" s="7">
        <v>376</v>
      </c>
      <c r="K24" s="4" t="s">
        <v>18</v>
      </c>
      <c r="L24" s="4" t="s">
        <v>75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45391.419745370367</v>
      </c>
      <c r="F25" s="4" t="s">
        <v>21</v>
      </c>
      <c r="G25" s="4"/>
      <c r="H25" s="6">
        <v>18.98</v>
      </c>
      <c r="I25" s="4" t="s">
        <v>0</v>
      </c>
      <c r="J25" s="7">
        <v>60</v>
      </c>
      <c r="K25" s="4" t="s">
        <v>18</v>
      </c>
      <c r="L25" s="4" t="s">
        <v>76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45391.504178240742</v>
      </c>
      <c r="F26" s="4" t="s">
        <v>21</v>
      </c>
      <c r="G26" s="4"/>
      <c r="H26" s="6">
        <v>19</v>
      </c>
      <c r="I26" s="4" t="s">
        <v>0</v>
      </c>
      <c r="J26" s="7">
        <v>952</v>
      </c>
      <c r="K26" s="4" t="s">
        <v>18</v>
      </c>
      <c r="L26" s="4" t="s">
        <v>77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45391.569803240738</v>
      </c>
      <c r="F27" s="4" t="s">
        <v>21</v>
      </c>
      <c r="G27" s="4"/>
      <c r="H27" s="6">
        <v>19</v>
      </c>
      <c r="I27" s="4" t="s">
        <v>0</v>
      </c>
      <c r="J27" s="7">
        <v>351</v>
      </c>
      <c r="K27" s="4" t="s">
        <v>18</v>
      </c>
      <c r="L27" s="4" t="s">
        <v>78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45391.638564814813</v>
      </c>
      <c r="F28" s="4" t="s">
        <v>21</v>
      </c>
      <c r="G28" s="4"/>
      <c r="H28" s="6">
        <v>19</v>
      </c>
      <c r="I28" s="4" t="s">
        <v>0</v>
      </c>
      <c r="J28" s="7">
        <v>429</v>
      </c>
      <c r="K28" s="4" t="s">
        <v>18</v>
      </c>
      <c r="L28" s="4" t="s">
        <v>79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45391.719004629631</v>
      </c>
      <c r="F29" s="4" t="s">
        <v>21</v>
      </c>
      <c r="G29" s="4"/>
      <c r="H29" s="6">
        <v>19</v>
      </c>
      <c r="I29" s="4" t="s">
        <v>0</v>
      </c>
      <c r="J29" s="7">
        <v>805</v>
      </c>
      <c r="K29" s="4" t="s">
        <v>18</v>
      </c>
      <c r="L29" s="4" t="s">
        <v>80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45392.394224537034</v>
      </c>
      <c r="F30" s="4" t="s">
        <v>21</v>
      </c>
      <c r="G30" s="4"/>
      <c r="H30" s="6">
        <v>19</v>
      </c>
      <c r="I30" s="4" t="s">
        <v>0</v>
      </c>
      <c r="J30" s="7">
        <v>362</v>
      </c>
      <c r="K30" s="4" t="s">
        <v>18</v>
      </c>
      <c r="L30" s="4" t="s">
        <v>81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45392.415393518517</v>
      </c>
      <c r="F31" s="4" t="s">
        <v>21</v>
      </c>
      <c r="G31" s="4"/>
      <c r="H31" s="6">
        <v>19</v>
      </c>
      <c r="I31" s="4" t="s">
        <v>0</v>
      </c>
      <c r="J31" s="7">
        <v>279</v>
      </c>
      <c r="K31" s="4" t="s">
        <v>18</v>
      </c>
      <c r="L31" s="4" t="s">
        <v>82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45392.448101851849</v>
      </c>
      <c r="F32" s="4" t="s">
        <v>21</v>
      </c>
      <c r="G32" s="4"/>
      <c r="H32" s="6">
        <v>19</v>
      </c>
      <c r="I32" s="4" t="s">
        <v>0</v>
      </c>
      <c r="J32" s="7">
        <v>150</v>
      </c>
      <c r="K32" s="4" t="s">
        <v>18</v>
      </c>
      <c r="L32" s="4" t="s">
        <v>83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45392.478819444441</v>
      </c>
      <c r="F33" s="4" t="s">
        <v>21</v>
      </c>
      <c r="G33" s="4"/>
      <c r="H33" s="6">
        <v>18.98</v>
      </c>
      <c r="I33" s="4" t="s">
        <v>0</v>
      </c>
      <c r="J33" s="7">
        <v>459</v>
      </c>
      <c r="K33" s="4" t="s">
        <v>18</v>
      </c>
      <c r="L33" s="4" t="s">
        <v>84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45392.531666666669</v>
      </c>
      <c r="F34" s="4" t="s">
        <v>21</v>
      </c>
      <c r="G34" s="4"/>
      <c r="H34" s="6">
        <v>19.02</v>
      </c>
      <c r="I34" s="4" t="s">
        <v>0</v>
      </c>
      <c r="J34" s="7">
        <v>331</v>
      </c>
      <c r="K34" s="4" t="s">
        <v>18</v>
      </c>
      <c r="L34" s="4" t="s">
        <v>85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45392.586759259262</v>
      </c>
      <c r="F35" s="4" t="s">
        <v>21</v>
      </c>
      <c r="G35" s="4"/>
      <c r="H35" s="6">
        <v>19.02</v>
      </c>
      <c r="I35" s="4" t="s">
        <v>0</v>
      </c>
      <c r="J35" s="7">
        <v>26</v>
      </c>
      <c r="K35" s="4" t="s">
        <v>18</v>
      </c>
      <c r="L35" s="4" t="s">
        <v>86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45392.604872685188</v>
      </c>
      <c r="F36" s="4" t="s">
        <v>21</v>
      </c>
      <c r="G36" s="4"/>
      <c r="H36" s="6">
        <v>18.98</v>
      </c>
      <c r="I36" s="4" t="s">
        <v>0</v>
      </c>
      <c r="J36" s="7">
        <v>384</v>
      </c>
      <c r="K36" s="4" t="s">
        <v>18</v>
      </c>
      <c r="L36" s="4" t="s">
        <v>87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45392.641863425924</v>
      </c>
      <c r="F37" s="4" t="s">
        <v>21</v>
      </c>
      <c r="G37" s="4"/>
      <c r="H37" s="6">
        <v>18.78</v>
      </c>
      <c r="I37" s="4" t="s">
        <v>0</v>
      </c>
      <c r="J37" s="7">
        <v>286</v>
      </c>
      <c r="K37" s="4" t="s">
        <v>18</v>
      </c>
      <c r="L37" s="4" t="s">
        <v>88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45392.710277777776</v>
      </c>
      <c r="F38" s="4" t="s">
        <v>21</v>
      </c>
      <c r="G38" s="4"/>
      <c r="H38" s="6">
        <v>18.899999999999999</v>
      </c>
      <c r="I38" s="4" t="s">
        <v>0</v>
      </c>
      <c r="J38" s="7">
        <v>723</v>
      </c>
      <c r="K38" s="4" t="s">
        <v>18</v>
      </c>
      <c r="L38" s="4" t="s">
        <v>89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45393.428113425929</v>
      </c>
      <c r="F39" s="4" t="s">
        <v>21</v>
      </c>
      <c r="G39" s="4"/>
      <c r="H39" s="6">
        <v>18.88</v>
      </c>
      <c r="I39" s="4" t="s">
        <v>0</v>
      </c>
      <c r="J39" s="7">
        <v>627</v>
      </c>
      <c r="K39" s="4" t="s">
        <v>18</v>
      </c>
      <c r="L39" s="4" t="s">
        <v>90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45393.449155092596</v>
      </c>
      <c r="F40" s="4" t="s">
        <v>21</v>
      </c>
      <c r="G40" s="4"/>
      <c r="H40" s="6">
        <v>18.920000000000002</v>
      </c>
      <c r="I40" s="4" t="s">
        <v>0</v>
      </c>
      <c r="J40" s="7">
        <v>369</v>
      </c>
      <c r="K40" s="4" t="s">
        <v>18</v>
      </c>
      <c r="L40" s="4" t="s">
        <v>91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45393.499467592592</v>
      </c>
      <c r="F41" s="4" t="s">
        <v>21</v>
      </c>
      <c r="G41" s="4"/>
      <c r="H41" s="6">
        <v>18.920000000000002</v>
      </c>
      <c r="I41" s="4" t="s">
        <v>0</v>
      </c>
      <c r="J41" s="7">
        <v>390</v>
      </c>
      <c r="K41" s="4" t="s">
        <v>18</v>
      </c>
      <c r="L41" s="4" t="s">
        <v>92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45393.545497685183</v>
      </c>
      <c r="F42" s="4" t="s">
        <v>21</v>
      </c>
      <c r="G42" s="4"/>
      <c r="H42" s="6">
        <v>18.920000000000002</v>
      </c>
      <c r="I42" s="4" t="s">
        <v>0</v>
      </c>
      <c r="J42" s="7">
        <v>234</v>
      </c>
      <c r="K42" s="4" t="s">
        <v>18</v>
      </c>
      <c r="L42" s="4" t="s">
        <v>93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45393.591192129628</v>
      </c>
      <c r="F43" s="4" t="s">
        <v>21</v>
      </c>
      <c r="G43" s="4"/>
      <c r="H43" s="6">
        <v>18.940000000000001</v>
      </c>
      <c r="I43" s="4" t="s">
        <v>0</v>
      </c>
      <c r="J43" s="7">
        <v>280</v>
      </c>
      <c r="K43" s="4" t="s">
        <v>18</v>
      </c>
      <c r="L43" s="4" t="s">
        <v>94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45393.659421296295</v>
      </c>
      <c r="F44" s="4" t="s">
        <v>21</v>
      </c>
      <c r="G44" s="4"/>
      <c r="H44" s="6">
        <v>18.940000000000001</v>
      </c>
      <c r="I44" s="4" t="s">
        <v>0</v>
      </c>
      <c r="J44" s="7">
        <v>306</v>
      </c>
      <c r="K44" s="4" t="s">
        <v>18</v>
      </c>
      <c r="L44" s="4" t="s">
        <v>95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45393.676446759258</v>
      </c>
      <c r="F45" s="4" t="s">
        <v>21</v>
      </c>
      <c r="G45" s="4"/>
      <c r="H45" s="6">
        <v>18.940000000000001</v>
      </c>
      <c r="I45" s="4" t="s">
        <v>0</v>
      </c>
      <c r="J45" s="7">
        <v>207</v>
      </c>
      <c r="K45" s="4" t="s">
        <v>18</v>
      </c>
      <c r="L45" s="4" t="s">
        <v>96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45393.700868055559</v>
      </c>
      <c r="F46" s="4" t="s">
        <v>21</v>
      </c>
      <c r="G46" s="4"/>
      <c r="H46" s="6">
        <v>18.96</v>
      </c>
      <c r="I46" s="4" t="s">
        <v>0</v>
      </c>
      <c r="J46" s="7">
        <v>22</v>
      </c>
      <c r="K46" s="4" t="s">
        <v>18</v>
      </c>
      <c r="L46" s="4" t="s">
        <v>97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45393.703668981485</v>
      </c>
      <c r="F47" s="4" t="s">
        <v>21</v>
      </c>
      <c r="G47" s="4"/>
      <c r="H47" s="6">
        <v>18.96</v>
      </c>
      <c r="I47" s="4" t="s">
        <v>0</v>
      </c>
      <c r="J47" s="7">
        <v>18</v>
      </c>
      <c r="K47" s="4" t="s">
        <v>18</v>
      </c>
      <c r="L47" s="4" t="s">
        <v>98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45393.718055555553</v>
      </c>
      <c r="F48" s="4" t="s">
        <v>21</v>
      </c>
      <c r="G48" s="4"/>
      <c r="H48" s="6">
        <v>18.96</v>
      </c>
      <c r="I48" s="4" t="s">
        <v>0</v>
      </c>
      <c r="J48" s="7">
        <v>547</v>
      </c>
      <c r="K48" s="4" t="s">
        <v>18</v>
      </c>
      <c r="L48" s="4" t="s">
        <v>99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45394.497557870367</v>
      </c>
      <c r="F49" s="4" t="s">
        <v>21</v>
      </c>
      <c r="G49" s="4"/>
      <c r="H49" s="6">
        <v>18.899999999999999</v>
      </c>
      <c r="I49" s="4" t="s">
        <v>0</v>
      </c>
      <c r="J49" s="7">
        <v>271</v>
      </c>
      <c r="K49" s="4" t="s">
        <v>18</v>
      </c>
      <c r="L49" s="4" t="s">
        <v>100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45394.498368055552</v>
      </c>
      <c r="F50" s="4" t="s">
        <v>21</v>
      </c>
      <c r="G50" s="4"/>
      <c r="H50" s="6">
        <v>18.82</v>
      </c>
      <c r="I50" s="4" t="s">
        <v>0</v>
      </c>
      <c r="J50" s="7">
        <v>353</v>
      </c>
      <c r="K50" s="4" t="s">
        <v>18</v>
      </c>
      <c r="L50" s="4" t="s">
        <v>101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45394.565972222219</v>
      </c>
      <c r="F51" s="4" t="s">
        <v>21</v>
      </c>
      <c r="G51" s="4"/>
      <c r="H51" s="6">
        <v>18.88</v>
      </c>
      <c r="I51" s="4" t="s">
        <v>0</v>
      </c>
      <c r="J51" s="7">
        <v>435</v>
      </c>
      <c r="K51" s="4" t="s">
        <v>18</v>
      </c>
      <c r="L51" s="4" t="s">
        <v>102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45394.600497685184</v>
      </c>
      <c r="F52" s="4" t="s">
        <v>21</v>
      </c>
      <c r="G52" s="4"/>
      <c r="H52" s="6">
        <v>18.96</v>
      </c>
      <c r="I52" s="4" t="s">
        <v>0</v>
      </c>
      <c r="J52" s="7">
        <v>304</v>
      </c>
      <c r="K52" s="4" t="s">
        <v>18</v>
      </c>
      <c r="L52" s="4" t="s">
        <v>103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45394.625937500001</v>
      </c>
      <c r="F53" s="4" t="s">
        <v>21</v>
      </c>
      <c r="G53" s="4"/>
      <c r="H53" s="6">
        <v>18.920000000000002</v>
      </c>
      <c r="I53" s="4" t="s">
        <v>0</v>
      </c>
      <c r="J53" s="7">
        <v>341</v>
      </c>
      <c r="K53" s="4" t="s">
        <v>18</v>
      </c>
      <c r="L53" s="4" t="s">
        <v>104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45394.655775462961</v>
      </c>
      <c r="F54" s="4" t="s">
        <v>21</v>
      </c>
      <c r="G54" s="4"/>
      <c r="H54" s="6">
        <v>18.920000000000002</v>
      </c>
      <c r="I54" s="4" t="s">
        <v>0</v>
      </c>
      <c r="J54" s="7">
        <v>91</v>
      </c>
      <c r="K54" s="4" t="s">
        <v>18</v>
      </c>
      <c r="L54" s="4" t="s">
        <v>105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45394.661365740743</v>
      </c>
      <c r="F55" s="4" t="s">
        <v>21</v>
      </c>
      <c r="G55" s="4"/>
      <c r="H55" s="6">
        <v>18.920000000000002</v>
      </c>
      <c r="I55" s="4" t="s">
        <v>0</v>
      </c>
      <c r="J55" s="7">
        <v>51</v>
      </c>
      <c r="K55" s="4" t="s">
        <v>18</v>
      </c>
      <c r="L55" s="4" t="s">
        <v>106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45394.686469907407</v>
      </c>
      <c r="F56" s="4" t="s">
        <v>21</v>
      </c>
      <c r="G56" s="4"/>
      <c r="H56" s="6">
        <v>18.920000000000002</v>
      </c>
      <c r="I56" s="4" t="s">
        <v>0</v>
      </c>
      <c r="J56" s="7">
        <v>91</v>
      </c>
      <c r="K56" s="4" t="s">
        <v>18</v>
      </c>
      <c r="L56" s="4" t="s">
        <v>107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45394.686481481483</v>
      </c>
      <c r="F57" s="4" t="s">
        <v>21</v>
      </c>
      <c r="G57" s="4"/>
      <c r="H57" s="6">
        <v>18.920000000000002</v>
      </c>
      <c r="I57" s="4" t="s">
        <v>0</v>
      </c>
      <c r="J57" s="7">
        <v>485</v>
      </c>
      <c r="K57" s="4" t="s">
        <v>18</v>
      </c>
      <c r="L57" s="4" t="s">
        <v>108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45394.708009259259</v>
      </c>
      <c r="F58" s="4" t="s">
        <v>21</v>
      </c>
      <c r="G58" s="4"/>
      <c r="H58" s="6">
        <v>18.88</v>
      </c>
      <c r="I58" s="4" t="s">
        <v>0</v>
      </c>
      <c r="J58" s="7">
        <v>308</v>
      </c>
      <c r="K58" s="4" t="s">
        <v>18</v>
      </c>
      <c r="L58" s="4" t="s">
        <v>109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45394.718344907407</v>
      </c>
      <c r="F59" s="4" t="s">
        <v>21</v>
      </c>
      <c r="G59" s="4"/>
      <c r="H59" s="6">
        <v>18.940000000000001</v>
      </c>
      <c r="I59" s="4" t="s">
        <v>0</v>
      </c>
      <c r="J59" s="7">
        <v>270</v>
      </c>
      <c r="K59" s="4" t="s">
        <v>18</v>
      </c>
      <c r="L59" s="4" t="s">
        <v>110</v>
      </c>
    </row>
    <row r="60" spans="1:12" x14ac:dyDescent="0.2">
      <c r="A60" s="7"/>
      <c r="B60" s="7"/>
      <c r="C60" s="4"/>
      <c r="D60" s="4"/>
      <c r="E60" s="8"/>
      <c r="F60" s="4"/>
      <c r="G60" s="4"/>
      <c r="H60" s="6"/>
      <c r="I60" s="4"/>
      <c r="J60" s="7"/>
      <c r="K60" s="4"/>
      <c r="L60" s="4"/>
    </row>
    <row r="61" spans="1:12" x14ac:dyDescent="0.2">
      <c r="A61" s="7"/>
      <c r="B61" s="7"/>
      <c r="C61" s="4"/>
      <c r="D61" s="4"/>
      <c r="E61" s="8"/>
      <c r="F61" s="4"/>
      <c r="G61" s="4"/>
      <c r="H61" s="6"/>
      <c r="I61" s="4"/>
      <c r="J61" s="7"/>
      <c r="K61" s="4"/>
      <c r="L61" s="4"/>
    </row>
    <row r="62" spans="1:12" x14ac:dyDescent="0.2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0"/>
  <sheetViews>
    <sheetView topLeftCell="A4" workbookViewId="0">
      <selection activeCell="H28" sqref="H28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111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112</v>
      </c>
    </row>
    <row r="26" spans="4:9" x14ac:dyDescent="0.2">
      <c r="E26" s="37"/>
      <c r="F26" s="36"/>
      <c r="G26" s="40"/>
      <c r="H26" s="37"/>
    </row>
    <row r="27" spans="4:9" x14ac:dyDescent="0.2">
      <c r="D27" s="41" t="s">
        <v>39</v>
      </c>
      <c r="E27" s="42">
        <f>SUM(E9:E26)</f>
        <v>203030</v>
      </c>
      <c r="F27" s="43">
        <f>SUM(F9:F26)</f>
        <v>2.622808829828197E-3</v>
      </c>
      <c r="G27" s="44">
        <f>H27/E27</f>
        <v>19.35868817416145</v>
      </c>
      <c r="H27" s="42">
        <f>SUM(H9:H26)</f>
        <v>3930394.4599999995</v>
      </c>
      <c r="I27" s="41"/>
    </row>
    <row r="28" spans="4:9" x14ac:dyDescent="0.2">
      <c r="E28" s="37"/>
      <c r="F28" s="35"/>
      <c r="G28" s="40"/>
      <c r="H28" s="37"/>
    </row>
    <row r="29" spans="4:9" x14ac:dyDescent="0.2">
      <c r="E29" s="37"/>
      <c r="F29" s="35"/>
      <c r="G29" s="40"/>
      <c r="H29" s="37"/>
    </row>
    <row r="30" spans="4:9" x14ac:dyDescent="0.2">
      <c r="E30" s="37"/>
      <c r="F30" s="35"/>
      <c r="G30" s="35"/>
      <c r="H30" s="37"/>
    </row>
    <row r="31" spans="4:9" x14ac:dyDescent="0.2">
      <c r="E31" s="37"/>
      <c r="F31" s="35"/>
      <c r="G31" s="35"/>
      <c r="H31" s="37"/>
    </row>
    <row r="32" spans="4:9" x14ac:dyDescent="0.2">
      <c r="E32" s="37"/>
      <c r="F32" s="35"/>
      <c r="G32" s="35"/>
    </row>
    <row r="33" spans="5:7" x14ac:dyDescent="0.2">
      <c r="E33" s="37"/>
      <c r="F33" s="35"/>
      <c r="G33" s="35"/>
    </row>
    <row r="34" spans="5:7" x14ac:dyDescent="0.2">
      <c r="E34" s="37"/>
      <c r="F34" s="35"/>
      <c r="G34" s="35"/>
    </row>
    <row r="35" spans="5:7" x14ac:dyDescent="0.2">
      <c r="E35" s="37"/>
      <c r="F35" s="35"/>
      <c r="G35" s="35"/>
    </row>
    <row r="36" spans="5:7" x14ac:dyDescent="0.2">
      <c r="E36" s="38"/>
      <c r="F36" s="35"/>
      <c r="G36" s="35"/>
    </row>
    <row r="37" spans="5:7" x14ac:dyDescent="0.2">
      <c r="E37" s="38"/>
      <c r="F37" s="35"/>
      <c r="G37" s="35"/>
    </row>
    <row r="38" spans="5:7" x14ac:dyDescent="0.2">
      <c r="F38" s="35"/>
      <c r="G38" s="35"/>
    </row>
    <row r="39" spans="5:7" x14ac:dyDescent="0.2">
      <c r="F39" s="35"/>
      <c r="G39" s="35"/>
    </row>
    <row r="40" spans="5:7" x14ac:dyDescent="0.2">
      <c r="F40" s="35"/>
      <c r="G40" s="35"/>
    </row>
    <row r="41" spans="5:7" x14ac:dyDescent="0.2">
      <c r="F41" s="35"/>
      <c r="G41" s="35"/>
    </row>
    <row r="42" spans="5:7" x14ac:dyDescent="0.2">
      <c r="F42" s="35"/>
      <c r="G42" s="35"/>
    </row>
    <row r="43" spans="5:7" x14ac:dyDescent="0.2">
      <c r="F43" s="35"/>
      <c r="G43" s="35"/>
    </row>
    <row r="44" spans="5:7" x14ac:dyDescent="0.2">
      <c r="F44" s="35"/>
      <c r="G44" s="35"/>
    </row>
    <row r="45" spans="5:7" x14ac:dyDescent="0.2">
      <c r="F45" s="35"/>
      <c r="G45" s="35"/>
    </row>
    <row r="46" spans="5:7" x14ac:dyDescent="0.2">
      <c r="F46" s="35"/>
      <c r="G46" s="35"/>
    </row>
    <row r="47" spans="5:7" x14ac:dyDescent="0.2">
      <c r="F47" s="35"/>
      <c r="G47" s="35"/>
    </row>
    <row r="48" spans="5:7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G357" s="35"/>
    </row>
    <row r="358" spans="6:7" x14ac:dyDescent="0.2">
      <c r="G358" s="35"/>
    </row>
    <row r="359" spans="6:7" x14ac:dyDescent="0.2">
      <c r="G359" s="35"/>
    </row>
    <row r="360" spans="6:7" x14ac:dyDescent="0.2">
      <c r="G360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SCHAEFFER Peter</cp:lastModifiedBy>
  <dcterms:created xsi:type="dcterms:W3CDTF">2017-06-12T22:45:47Z</dcterms:created>
  <dcterms:modified xsi:type="dcterms:W3CDTF">2024-04-12T16:19:24Z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