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4AED34E8-D60E-40BF-AEB0-44A8CD1BE297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E58" i="4"/>
  <c r="H56" i="4"/>
  <c r="H58" i="4" s="1"/>
  <c r="G58" i="4" s="1"/>
  <c r="E12" i="3"/>
  <c r="H55" i="4" l="1"/>
  <c r="H6" i="3"/>
  <c r="H51" i="4" l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<sst xmlns="http://schemas.openxmlformats.org/spreadsheetml/2006/main" count="1114" uniqueCount="251">
  <si>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</si>
  <si>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</si>
  <si>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</si>
  <si>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</si>
  <si>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</si>
  <si>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</si>
  <si>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</si>
  <si>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</si>
  <si>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</si>
  <si>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</si>
  <si>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</si>
  <si>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</si>
  <si>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</si>
  <si>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</si>
  <si>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</si>
  <si>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</si>
  <si>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</si>
  <si>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</si>
  <si>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</si>
  <si>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</si>
  <si>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</si>
  <si>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</si>
  <si>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</si>
  <si>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</si>
  <si>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</si>
  <si>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</si>
  <si>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</si>
  <si>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</si>
  <si>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</si>
  <si>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</si>
  <si>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</si>
  <si>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</si>
  <si>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</si>
  <si>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</si>
  <si>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</si>
  <si>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</si>
  <si>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</si>
  <si>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</si>
  <si>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</si>
  <si>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</si>
  <si>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</si>
  <si>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</si>
  <si>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</si>
  <si>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</si>
  <si>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</si>
  <si>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</si>
  <si>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</si>
  <si>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</si>
  <si>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</si>
  <si>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</si>
  <si>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</si>
  <si>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</si>
  <si>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</si>
  <si>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</si>
  <si>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</si>
  <si>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</si>
  <si>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</si>
  <si>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</si>
  <si>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</si>
  <si>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</si>
  <si>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</si>
  <si>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</si>
  <si>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</si>
  <si>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</si>
  <si>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</si>
  <si>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</si>
  <si>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</si>
  <si>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</si>
  <si>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</si>
  <si>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</si>
  <si>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</si>
  <si>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</si>
  <si>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</si>
  <si>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</si>
  <si>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</si>
  <si>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</si>
  <si>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</si>
  <si>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</si>
  <si>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</si>
  <si>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</si>
  <si>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</si>
  <si>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</si>
  <si>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</si>
  <si>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</si>
  <si>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</si>
  <si>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</si>
  <si>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</si>
  <si>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</si>
  <si>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</si>
  <si>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</si>
  <si>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</si>
  <si>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</si>
  <si>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</si>
  <si>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</si>
  <si>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</si>
  <si>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</si>
  <si>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</si>
  <si>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</si>
  <si>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</si>
  <si>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</si>
  <si>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</si>
  <si>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</si>
  <si>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</si>
  <si>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</si>
  <si>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</si>
  <si>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</si>
  <si>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</si>
  <si>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</si>
  <si>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</si>
  <si>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</si>
  <si>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</si>
  <si>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</si>
  <si>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</si>
  <si>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</si>
  <si>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</si>
  <si>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</si>
  <si>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</si>
  <si>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</si>
  <si>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</si>
  <si>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</si>
  <si>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</si>
  <si>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</si>
  <si>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</si>
  <si>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</si>
  <si>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</si>
  <si>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04.-08.11.2024</t>
  </si>
  <si>
    <t>Purchases of its own shares between 11/11/24 and 15/11/24</t>
  </si>
  <si>
    <t>Woche 45</t>
  </si>
  <si>
    <t>Woche 46</t>
  </si>
  <si>
    <t>11.-15.11.2024</t>
  </si>
  <si>
    <t>OD_8Fv302m-02</t>
  </si>
  <si>
    <t>OD_8Fv9Pkb-00</t>
  </si>
  <si>
    <t>OD_8FvJMYp-00</t>
  </si>
  <si>
    <t>OD_8FvVYnb-00</t>
  </si>
  <si>
    <t>OD_8FvoCMs-00</t>
  </si>
  <si>
    <t>OD_8FwQGfU-00</t>
  </si>
  <si>
    <t>OD_8FwaXSA-00</t>
  </si>
  <si>
    <t>OD_8FwaXSA-02</t>
  </si>
  <si>
    <t>OD_8FwrZhW-00</t>
  </si>
  <si>
    <t>OD_8Fx4b9f-01</t>
  </si>
  <si>
    <t>OD_8G0vPCg-00</t>
  </si>
  <si>
    <t>OD_8G0vPCi-00</t>
  </si>
  <si>
    <t>OD_8G1TVPk-00</t>
  </si>
  <si>
    <t>OD_8G1TVPl-00</t>
  </si>
  <si>
    <t>OD_8G1g8Jo-00</t>
  </si>
  <si>
    <t>OD_8G2CuCX-00</t>
  </si>
  <si>
    <t>OD_8G2CuCX-02</t>
  </si>
  <si>
    <t>OD_8G2CuCY-00</t>
  </si>
  <si>
    <t>OD_8G2OCGF-00</t>
  </si>
  <si>
    <t>OD_8G2ah7g-00</t>
  </si>
  <si>
    <t>OD_8G2ah7o-00</t>
  </si>
  <si>
    <t>OD_8G2nSBw-00</t>
  </si>
  <si>
    <t>OD_8G2ndQ2-00</t>
  </si>
  <si>
    <t>OD_8G2niPx-00</t>
  </si>
  <si>
    <t>OD_8G2niPx-02</t>
  </si>
  <si>
    <t>OD_8G75n1t-00</t>
  </si>
  <si>
    <t>OD_8G7DeD6-00</t>
  </si>
  <si>
    <t>OD_8G7EsBe-00</t>
  </si>
  <si>
    <t>OD_8G7HAw2-00</t>
  </si>
  <si>
    <t>OD_8G7HAw3-01</t>
  </si>
  <si>
    <t>OD_8G7HSCN-00</t>
  </si>
  <si>
    <t>OD_8G7hmN0-00</t>
  </si>
  <si>
    <t>OD_8G7hmN0-02</t>
  </si>
  <si>
    <t>OD_8G8Ccv2-00</t>
  </si>
  <si>
    <t>OD_8G8Ccv6-00</t>
  </si>
  <si>
    <t>OD_8G8KrOC-00</t>
  </si>
  <si>
    <t>OD_8G8NRJz-00</t>
  </si>
  <si>
    <t>OD_8G8NRLs-00</t>
  </si>
  <si>
    <t>OD_8G8NWdk-00</t>
  </si>
  <si>
    <t>OD_8G8NWdk-02</t>
  </si>
  <si>
    <t>OD_8G8NWdu-00</t>
  </si>
  <si>
    <t>OD_8G8NWdw-00</t>
  </si>
  <si>
    <t>OD_8G8NWeB-00</t>
  </si>
  <si>
    <t>L8G8oV7w-01</t>
  </si>
  <si>
    <t>L8G8oV7y-01</t>
  </si>
  <si>
    <t>L8G8oV80-02</t>
  </si>
  <si>
    <t>L8G8oV85-01</t>
  </si>
  <si>
    <t>L8G8oV88-01</t>
  </si>
  <si>
    <t>OD_8GCa5R0-00</t>
  </si>
  <si>
    <t>OD_8GCmGlX-00</t>
  </si>
  <si>
    <t>OD_8GCx49H-00</t>
  </si>
  <si>
    <t>OD_8GCx4XH-00</t>
  </si>
  <si>
    <t>OD_8GD7yEi-00</t>
  </si>
  <si>
    <t>OD_8GDL5yN-00</t>
  </si>
  <si>
    <t>OD_8GDUBy7-00</t>
  </si>
  <si>
    <t>OD_8GDd8S1-00</t>
  </si>
  <si>
    <t>OD_8GDd8S2-00</t>
  </si>
  <si>
    <t>OD_8GDd8S2-02</t>
  </si>
  <si>
    <t>OD_8GEVE8u-00</t>
  </si>
  <si>
    <t>OD_8GEVEOi-00</t>
  </si>
  <si>
    <t>OD_8GEVEew-00</t>
  </si>
  <si>
    <t>OD_8GEVEuy-00</t>
  </si>
  <si>
    <t>OD_8GEVFB6-00</t>
  </si>
  <si>
    <t>OD_8GEVFRG-00</t>
  </si>
  <si>
    <t>OD_8GEVFhM-00</t>
  </si>
  <si>
    <t>OD_8GEVW2W-00</t>
  </si>
  <si>
    <t>OD_8GEVWRR-00</t>
  </si>
  <si>
    <t>OD_8GEVWRS-00</t>
  </si>
  <si>
    <t>OD_8GEVWRS-02</t>
  </si>
  <si>
    <t>OD_8GEVWRS-04</t>
  </si>
  <si>
    <t>OD_8GEVWRV-00</t>
  </si>
  <si>
    <t>OD_8GEVWRe-00</t>
  </si>
  <si>
    <t>OD_8GEVWiJ-00</t>
  </si>
  <si>
    <t>OD_8GEVXjZ-00</t>
  </si>
  <si>
    <t>OD_8GEYzHr-00</t>
  </si>
  <si>
    <t>OD_8GEaK2U-00</t>
  </si>
  <si>
    <t>OD_8GEaLIg-00</t>
  </si>
  <si>
    <t>OD_8GEbfGo-00</t>
  </si>
  <si>
    <t>OD_8GEbmj5-00</t>
  </si>
  <si>
    <t>OD_8GEcFlQ-00</t>
  </si>
  <si>
    <t>OD_8GEd2JP-00</t>
  </si>
  <si>
    <t>OD_8GEd5rU-00</t>
  </si>
  <si>
    <t>OD_8GIu64Z-00</t>
  </si>
  <si>
    <t>OD_8GIu6Kd-00</t>
  </si>
  <si>
    <t>OD_8GIu6ak-00</t>
  </si>
  <si>
    <t>OD_8GIu6qr-00</t>
  </si>
  <si>
    <t>OD_8GIu775-00</t>
  </si>
  <si>
    <t>OD_8GIu7NE-00</t>
  </si>
  <si>
    <t>OD_8GIu7dL-00</t>
  </si>
  <si>
    <t>OD_8GIu89V-00</t>
  </si>
  <si>
    <t>OD_8GIx6QA-00</t>
  </si>
  <si>
    <t>OD_8GJ90Mx-00</t>
  </si>
  <si>
    <t>OD_8GJ90d7-00</t>
  </si>
  <si>
    <t>OD_8GJgQUc-00</t>
  </si>
  <si>
    <t>OD_8GJgQUd-01</t>
  </si>
  <si>
    <t>OD_8GJu5iP-00</t>
  </si>
  <si>
    <t>OD_8GJxCvL-00</t>
  </si>
  <si>
    <t>OD_8GJxCvL-02</t>
  </si>
  <si>
    <t>OD_8GK17jU-00</t>
  </si>
  <si>
    <t>OD_8GK3BxZ-00</t>
  </si>
  <si>
    <t>OD_8GK4NR1-00</t>
  </si>
  <si>
    <t>OD_8GK4dg5-00</t>
  </si>
  <si>
    <t>OD_8GK5Gkq-00</t>
  </si>
  <si>
    <t>OD_8GK5H0v-00</t>
  </si>
  <si>
    <t>OD_8GK9KZy-00</t>
  </si>
  <si>
    <t>OD_8GK9Kq5-00</t>
  </si>
  <si>
    <t>OD_8GK9L6P-00</t>
  </si>
  <si>
    <t>OD_8GKHc8q-00</t>
  </si>
  <si>
    <t>OD_8GKIIVZ-00</t>
  </si>
  <si>
    <t>OD_8GKIIlg-00</t>
  </si>
  <si>
    <t>OD_8GKIJ1q-00</t>
  </si>
  <si>
    <t>OD_8GKIJI3-00</t>
  </si>
  <si>
    <t>OD_8GKJRGm-00</t>
  </si>
  <si>
    <t>OD_8GKJS3B-00</t>
  </si>
  <si>
    <t>OD_8GKKhYz-01</t>
  </si>
  <si>
    <t>OD_8GKKhZ0-00</t>
  </si>
  <si>
    <t>OD_8GKKhZ0-02</t>
  </si>
  <si>
    <t>OD_8GKKhZ0-04</t>
  </si>
  <si>
    <t>OD_8GKKhZ5-00</t>
  </si>
  <si>
    <t>OD_8GKKhZ7-00</t>
  </si>
  <si>
    <t>OD_8GKNUBQ-01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</si>
</sst>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zoomScale="90" zoomScaleNormal="90" workbookViewId="0">
      <selection activeCell="M9" sqref="M9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126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45607</v>
      </c>
      <c r="D6" s="9" t="s">
        <v>21</v>
      </c>
      <c r="E6" s="12">
        <v>3225</v>
      </c>
      <c r="F6" s="13">
        <v>20.059944000000002</v>
      </c>
      <c r="G6" s="14">
        <f>SUM(E6*F6)</f>
        <v>64693.319400000008</v>
      </c>
      <c r="H6" s="41">
        <f>ROUND(E6*F6,2)</f>
        <v>64693.32</v>
      </c>
      <c r="I6" s="27">
        <v>4.217653465271822E-5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45608</v>
      </c>
      <c r="D7" s="9" t="s">
        <v>21</v>
      </c>
      <c r="E7" s="12">
        <v>3411</v>
      </c>
      <c r="F7" s="13">
        <v>19.705915999999998</v>
      </c>
      <c r="G7" s="14">
        <f>SUM(E7*F7)</f>
        <v>67216.879476000002</v>
      </c>
      <c r="H7" s="41">
        <f t="shared" ref="H7:H9" si="0">ROUND(E7*F7,2)</f>
        <v>67216.88</v>
      </c>
      <c r="I7" s="27">
        <v>4.4609041767572663E-5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45609</v>
      </c>
      <c r="D8" s="9" t="s">
        <v>21</v>
      </c>
      <c r="E8" s="12">
        <v>2761</v>
      </c>
      <c r="F8" s="13">
        <v>19.539435000000001</v>
      </c>
      <c r="G8" s="14">
        <f>SUM(E8*F8)</f>
        <v>53948.380035000002</v>
      </c>
      <c r="H8" s="41">
        <f t="shared" ref="H8" si="1">ROUND(E8*F8,2)</f>
        <v>53948.38</v>
      </c>
      <c r="I8" s="27">
        <v>3.6108344860823255E-5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45610</v>
      </c>
      <c r="D9" s="9" t="s">
        <v>21</v>
      </c>
      <c r="E9" s="12">
        <v>3041</v>
      </c>
      <c r="F9" s="13">
        <v>19.711891000000001</v>
      </c>
      <c r="G9" s="14"/>
      <c r="H9" s="41">
        <f t="shared" si="0"/>
        <v>59943.86</v>
      </c>
      <c r="I9" s="27">
        <v>3.9770183528346079E-5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45611</v>
      </c>
      <c r="D10" s="9" t="s">
        <v>21</v>
      </c>
      <c r="E10" s="12">
        <v>3514</v>
      </c>
      <c r="F10" s="13">
        <v>19.864751999999999</v>
      </c>
      <c r="G10" s="14"/>
      <c r="H10" s="41">
        <f t="shared" ref="H10" si="2">ROUND(E10*F10,2)</f>
        <v>69804.740000000005</v>
      </c>
      <c r="I10" s="27">
        <v>4.5956075277411419E-5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15952</v>
      </c>
      <c r="F11" s="47">
        <f>SUMPRODUCT(E6:E10,F6:F10)/E11</f>
        <v>19.784803032221667</v>
      </c>
      <c r="G11" s="18"/>
      <c r="H11" s="43">
        <f>SUM(H6:H10)</f>
        <v>315607.18</v>
      </c>
      <c r="I11" s="44">
        <f>SUM(I6:I10)</f>
        <v>2.0862018008687165E-4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11554</v>
      </c>
      <c r="F12" s="49">
        <f>ROUND(SUMPRODUCT(H15:H75,J15:J75)/SUM(J15:J75),6)</f>
        <v>19.757507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45607.380127314813</v>
      </c>
      <c r="F15" s="4" t="s">
        <v>21</v>
      </c>
      <c r="G15" s="4"/>
      <c r="H15" s="6">
        <v>20.100000000000001</v>
      </c>
      <c r="I15" s="4" t="s">
        <v>0</v>
      </c>
      <c r="J15" s="7">
        <v>325</v>
      </c>
      <c r="K15" s="4" t="s">
        <v>18</v>
      </c>
      <c r="L15" s="4" t="s">
        <v>130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45607.397824074076</v>
      </c>
      <c r="F16" s="4" t="s">
        <v>21</v>
      </c>
      <c r="G16" s="4"/>
      <c r="H16" s="6">
        <v>20.100000000000001</v>
      </c>
      <c r="I16" s="4" t="s">
        <v>0</v>
      </c>
      <c r="J16" s="7">
        <v>295</v>
      </c>
      <c r="K16" s="4" t="s">
        <v>18</v>
      </c>
      <c r="L16" s="4" t="s">
        <v>131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45607.425266203703</v>
      </c>
      <c r="F17" s="4" t="s">
        <v>21</v>
      </c>
      <c r="G17" s="4"/>
      <c r="H17" s="6">
        <v>20.100000000000001</v>
      </c>
      <c r="I17" s="4" t="s">
        <v>0</v>
      </c>
      <c r="J17" s="7">
        <v>298</v>
      </c>
      <c r="K17" s="4" t="s">
        <v>18</v>
      </c>
      <c r="L17" s="4" t="s">
        <v>132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45607.458912037036</v>
      </c>
      <c r="F18" s="4" t="s">
        <v>21</v>
      </c>
      <c r="G18" s="4"/>
      <c r="H18" s="6">
        <v>20</v>
      </c>
      <c r="I18" s="4" t="s">
        <v>0</v>
      </c>
      <c r="J18" s="7">
        <v>301</v>
      </c>
      <c r="K18" s="4" t="s">
        <v>18</v>
      </c>
      <c r="L18" s="4" t="s">
        <v>133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45607.510324074072</v>
      </c>
      <c r="F19" s="4" t="s">
        <v>21</v>
      </c>
      <c r="G19" s="4"/>
      <c r="H19" s="6">
        <v>20.05</v>
      </c>
      <c r="I19" s="4" t="s">
        <v>0</v>
      </c>
      <c r="J19" s="7">
        <v>269</v>
      </c>
      <c r="K19" s="4" t="s">
        <v>18</v>
      </c>
      <c r="L19" s="4" t="s">
        <v>134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45607.615335648145</v>
      </c>
      <c r="F20" s="4" t="s">
        <v>21</v>
      </c>
      <c r="G20" s="4"/>
      <c r="H20" s="6">
        <v>20.05</v>
      </c>
      <c r="I20" s="4" t="s">
        <v>0</v>
      </c>
      <c r="J20" s="7">
        <v>584</v>
      </c>
      <c r="K20" s="4" t="s">
        <v>18</v>
      </c>
      <c r="L20" s="4" t="s">
        <v>135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45607.64366898148</v>
      </c>
      <c r="F21" s="4" t="s">
        <v>21</v>
      </c>
      <c r="G21" s="4"/>
      <c r="H21" s="6">
        <v>19.920000000000002</v>
      </c>
      <c r="I21" s="4" t="s">
        <v>0</v>
      </c>
      <c r="J21" s="7">
        <v>211</v>
      </c>
      <c r="K21" s="4" t="s">
        <v>18</v>
      </c>
      <c r="L21" s="4" t="s">
        <v>136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45607.64366898148</v>
      </c>
      <c r="F22" s="4" t="s">
        <v>21</v>
      </c>
      <c r="G22" s="4"/>
      <c r="H22" s="6">
        <v>19.920000000000002</v>
      </c>
      <c r="I22" s="4" t="s">
        <v>0</v>
      </c>
      <c r="J22" s="7">
        <v>40</v>
      </c>
      <c r="K22" s="4" t="s">
        <v>18</v>
      </c>
      <c r="L22" s="4" t="s">
        <v>137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45607.690659722219</v>
      </c>
      <c r="F23" s="4" t="s">
        <v>21</v>
      </c>
      <c r="G23" s="4"/>
      <c r="H23" s="6">
        <v>20.05</v>
      </c>
      <c r="I23" s="4" t="s">
        <v>0</v>
      </c>
      <c r="J23" s="7">
        <v>225</v>
      </c>
      <c r="K23" s="4" t="s">
        <v>18</v>
      </c>
      <c r="L23" s="4" t="s">
        <v>138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45607.726585648146</v>
      </c>
      <c r="F24" s="4" t="s">
        <v>21</v>
      </c>
      <c r="G24" s="4"/>
      <c r="H24" s="6">
        <v>20.100000000000001</v>
      </c>
      <c r="I24" s="4" t="s">
        <v>0</v>
      </c>
      <c r="J24" s="7">
        <v>677</v>
      </c>
      <c r="K24" s="4" t="s">
        <v>18</v>
      </c>
      <c r="L24" s="4" t="s">
        <v>139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45608.385312500002</v>
      </c>
      <c r="F25" s="4" t="s">
        <v>21</v>
      </c>
      <c r="G25" s="4"/>
      <c r="H25" s="6">
        <v>19.739999999999998</v>
      </c>
      <c r="I25" s="4" t="s">
        <v>0</v>
      </c>
      <c r="J25" s="7">
        <v>91</v>
      </c>
      <c r="K25" s="4" t="s">
        <v>18</v>
      </c>
      <c r="L25" s="4" t="s">
        <v>140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45608.385312500002</v>
      </c>
      <c r="F26" s="4" t="s">
        <v>21</v>
      </c>
      <c r="G26" s="4"/>
      <c r="H26" s="6">
        <v>19.739999999999998</v>
      </c>
      <c r="I26" s="4" t="s">
        <v>0</v>
      </c>
      <c r="J26" s="7">
        <v>300</v>
      </c>
      <c r="K26" s="4" t="s">
        <v>18</v>
      </c>
      <c r="L26" s="4" t="s">
        <v>141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45608.479375000003</v>
      </c>
      <c r="F27" s="4" t="s">
        <v>21</v>
      </c>
      <c r="G27" s="4"/>
      <c r="H27" s="6">
        <v>19.68</v>
      </c>
      <c r="I27" s="4" t="s">
        <v>0</v>
      </c>
      <c r="J27" s="7">
        <v>219</v>
      </c>
      <c r="K27" s="4" t="s">
        <v>18</v>
      </c>
      <c r="L27" s="4" t="s">
        <v>142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45608.479375000003</v>
      </c>
      <c r="F28" s="4" t="s">
        <v>21</v>
      </c>
      <c r="G28" s="4"/>
      <c r="H28" s="6">
        <v>19.68</v>
      </c>
      <c r="I28" s="4" t="s">
        <v>0</v>
      </c>
      <c r="J28" s="7">
        <v>620</v>
      </c>
      <c r="K28" s="4" t="s">
        <v>18</v>
      </c>
      <c r="L28" s="4" t="s">
        <v>143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45608.51421296296</v>
      </c>
      <c r="F29" s="4" t="s">
        <v>21</v>
      </c>
      <c r="G29" s="4"/>
      <c r="H29" s="6">
        <v>19.7</v>
      </c>
      <c r="I29" s="4" t="s">
        <v>0</v>
      </c>
      <c r="J29" s="7">
        <v>1</v>
      </c>
      <c r="K29" s="4" t="s">
        <v>18</v>
      </c>
      <c r="L29" s="4" t="s">
        <v>144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45608.60460648148</v>
      </c>
      <c r="F30" s="4" t="s">
        <v>21</v>
      </c>
      <c r="G30" s="4"/>
      <c r="H30" s="6">
        <v>19.7</v>
      </c>
      <c r="I30" s="4" t="s">
        <v>0</v>
      </c>
      <c r="J30" s="7">
        <v>245</v>
      </c>
      <c r="K30" s="4" t="s">
        <v>18</v>
      </c>
      <c r="L30" s="4" t="s">
        <v>145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45608.60460648148</v>
      </c>
      <c r="F31" s="4" t="s">
        <v>21</v>
      </c>
      <c r="G31" s="4"/>
      <c r="H31" s="6">
        <v>19.7</v>
      </c>
      <c r="I31" s="4" t="s">
        <v>0</v>
      </c>
      <c r="J31" s="7">
        <v>217</v>
      </c>
      <c r="K31" s="4" t="s">
        <v>18</v>
      </c>
      <c r="L31" s="4" t="s">
        <v>146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45608.60460648148</v>
      </c>
      <c r="F32" s="4" t="s">
        <v>21</v>
      </c>
      <c r="G32" s="4"/>
      <c r="H32" s="6">
        <v>19.7</v>
      </c>
      <c r="I32" s="4" t="s">
        <v>0</v>
      </c>
      <c r="J32" s="7">
        <v>285</v>
      </c>
      <c r="K32" s="4" t="s">
        <v>18</v>
      </c>
      <c r="L32" s="4" t="s">
        <v>147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45608.635752314818</v>
      </c>
      <c r="F33" s="4" t="s">
        <v>21</v>
      </c>
      <c r="G33" s="4"/>
      <c r="H33" s="6">
        <v>19.62</v>
      </c>
      <c r="I33" s="4" t="s">
        <v>0</v>
      </c>
      <c r="J33" s="7">
        <v>295</v>
      </c>
      <c r="K33" s="4" t="s">
        <v>18</v>
      </c>
      <c r="L33" s="4" t="s">
        <v>148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45608.670231481483</v>
      </c>
      <c r="F34" s="4" t="s">
        <v>21</v>
      </c>
      <c r="G34" s="4"/>
      <c r="H34" s="6">
        <v>19.559999999999999</v>
      </c>
      <c r="I34" s="4" t="s">
        <v>0</v>
      </c>
      <c r="J34" s="7">
        <v>132</v>
      </c>
      <c r="K34" s="4" t="s">
        <v>18</v>
      </c>
      <c r="L34" s="4" t="s">
        <v>149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45608.670231481483</v>
      </c>
      <c r="F35" s="4" t="s">
        <v>21</v>
      </c>
      <c r="G35" s="4"/>
      <c r="H35" s="6">
        <v>19.559999999999999</v>
      </c>
      <c r="I35" s="4" t="s">
        <v>0</v>
      </c>
      <c r="J35" s="7">
        <v>155</v>
      </c>
      <c r="K35" s="4" t="s">
        <v>18</v>
      </c>
      <c r="L35" s="4" t="s">
        <v>150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45608.705428240741</v>
      </c>
      <c r="F36" s="4" t="s">
        <v>21</v>
      </c>
      <c r="G36" s="4"/>
      <c r="H36" s="6">
        <v>19.8</v>
      </c>
      <c r="I36" s="4" t="s">
        <v>0</v>
      </c>
      <c r="J36" s="7">
        <v>271</v>
      </c>
      <c r="K36" s="4" t="s">
        <v>18</v>
      </c>
      <c r="L36" s="4" t="s">
        <v>151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45608.705925925926</v>
      </c>
      <c r="F37" s="4" t="s">
        <v>21</v>
      </c>
      <c r="G37" s="4"/>
      <c r="H37" s="6">
        <v>19.8</v>
      </c>
      <c r="I37" s="4" t="s">
        <v>0</v>
      </c>
      <c r="J37" s="7">
        <v>110</v>
      </c>
      <c r="K37" s="4" t="s">
        <v>18</v>
      </c>
      <c r="L37" s="4" t="s">
        <v>152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45608.706145833334</v>
      </c>
      <c r="F38" s="4" t="s">
        <v>21</v>
      </c>
      <c r="G38" s="4"/>
      <c r="H38" s="6">
        <v>19.8</v>
      </c>
      <c r="I38" s="4" t="s">
        <v>0</v>
      </c>
      <c r="J38" s="7">
        <v>419</v>
      </c>
      <c r="K38" s="4" t="s">
        <v>18</v>
      </c>
      <c r="L38" s="4" t="s">
        <v>153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45608.706145833334</v>
      </c>
      <c r="F39" s="4" t="s">
        <v>21</v>
      </c>
      <c r="G39" s="4"/>
      <c r="H39" s="6">
        <v>19.8</v>
      </c>
      <c r="I39" s="4" t="s">
        <v>0</v>
      </c>
      <c r="J39" s="7">
        <v>51</v>
      </c>
      <c r="K39" s="4" t="s">
        <v>18</v>
      </c>
      <c r="L39" s="4" t="s">
        <v>154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45609.440092592595</v>
      </c>
      <c r="F40" s="4" t="s">
        <v>21</v>
      </c>
      <c r="G40" s="4"/>
      <c r="H40" s="6">
        <v>19.54</v>
      </c>
      <c r="I40" s="4" t="s">
        <v>0</v>
      </c>
      <c r="J40" s="7">
        <v>5</v>
      </c>
      <c r="K40" s="4" t="s">
        <v>18</v>
      </c>
      <c r="L40" s="4" t="s">
        <v>155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45609.461770833332</v>
      </c>
      <c r="F41" s="4" t="s">
        <v>21</v>
      </c>
      <c r="G41" s="4"/>
      <c r="H41" s="6">
        <v>19.54</v>
      </c>
      <c r="I41" s="4" t="s">
        <v>0</v>
      </c>
      <c r="J41" s="7">
        <v>5</v>
      </c>
      <c r="K41" s="4" t="s">
        <v>18</v>
      </c>
      <c r="L41" s="4" t="s">
        <v>156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45609.465150462966</v>
      </c>
      <c r="F42" s="4" t="s">
        <v>21</v>
      </c>
      <c r="G42" s="4"/>
      <c r="H42" s="6">
        <v>19.54</v>
      </c>
      <c r="I42" s="4" t="s">
        <v>0</v>
      </c>
      <c r="J42" s="7">
        <v>10</v>
      </c>
      <c r="K42" s="4" t="s">
        <v>18</v>
      </c>
      <c r="L42" s="4" t="s">
        <v>157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45609.471493055556</v>
      </c>
      <c r="F43" s="4" t="s">
        <v>21</v>
      </c>
      <c r="G43" s="4"/>
      <c r="H43" s="6">
        <v>19.54</v>
      </c>
      <c r="I43" s="4" t="s">
        <v>0</v>
      </c>
      <c r="J43" s="7">
        <v>316</v>
      </c>
      <c r="K43" s="4" t="s">
        <v>18</v>
      </c>
      <c r="L43" s="4" t="s">
        <v>158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45609.471493055556</v>
      </c>
      <c r="F44" s="4" t="s">
        <v>21</v>
      </c>
      <c r="G44" s="4"/>
      <c r="H44" s="6">
        <v>19.54</v>
      </c>
      <c r="I44" s="4" t="s">
        <v>0</v>
      </c>
      <c r="J44" s="7">
        <v>734</v>
      </c>
      <c r="K44" s="4" t="s">
        <v>18</v>
      </c>
      <c r="L44" s="4" t="s">
        <v>159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45609.472268518519</v>
      </c>
      <c r="F45" s="4" t="s">
        <v>21</v>
      </c>
      <c r="G45" s="4"/>
      <c r="H45" s="6">
        <v>19.5</v>
      </c>
      <c r="I45" s="4" t="s">
        <v>0</v>
      </c>
      <c r="J45" s="7">
        <v>266</v>
      </c>
      <c r="K45" s="4" t="s">
        <v>18</v>
      </c>
      <c r="L45" s="4" t="s">
        <v>160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45609.54488425926</v>
      </c>
      <c r="F46" s="4" t="s">
        <v>21</v>
      </c>
      <c r="G46" s="4"/>
      <c r="H46" s="6">
        <v>19.5</v>
      </c>
      <c r="I46" s="4" t="s">
        <v>0</v>
      </c>
      <c r="J46" s="7">
        <v>40</v>
      </c>
      <c r="K46" s="4" t="s">
        <v>18</v>
      </c>
      <c r="L46" s="4" t="s">
        <v>161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45609.54488425926</v>
      </c>
      <c r="F47" s="4" t="s">
        <v>21</v>
      </c>
      <c r="G47" s="4"/>
      <c r="H47" s="6">
        <v>19.5</v>
      </c>
      <c r="I47" s="4" t="s">
        <v>0</v>
      </c>
      <c r="J47" s="7">
        <v>291</v>
      </c>
      <c r="K47" s="4" t="s">
        <v>18</v>
      </c>
      <c r="L47" s="4" t="s">
        <v>162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45609.629976851851</v>
      </c>
      <c r="F48" s="4" t="s">
        <v>21</v>
      </c>
      <c r="G48" s="4"/>
      <c r="H48" s="6">
        <v>19.62</v>
      </c>
      <c r="I48" s="4" t="s">
        <v>0</v>
      </c>
      <c r="J48" s="7">
        <v>356</v>
      </c>
      <c r="K48" s="4" t="s">
        <v>18</v>
      </c>
      <c r="L48" s="4" t="s">
        <v>163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45609.629976851851</v>
      </c>
      <c r="F49" s="4" t="s">
        <v>21</v>
      </c>
      <c r="G49" s="4"/>
      <c r="H49" s="6">
        <v>19.62</v>
      </c>
      <c r="I49" s="4" t="s">
        <v>0</v>
      </c>
      <c r="J49" s="7">
        <v>46</v>
      </c>
      <c r="K49" s="4" t="s">
        <v>18</v>
      </c>
      <c r="L49" s="4" t="s">
        <v>164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45609.652685185189</v>
      </c>
      <c r="F50" s="4" t="s">
        <v>21</v>
      </c>
      <c r="G50" s="4"/>
      <c r="H50" s="6">
        <v>19.559999999999999</v>
      </c>
      <c r="I50" s="4" t="s">
        <v>0</v>
      </c>
      <c r="J50" s="7">
        <v>141</v>
      </c>
      <c r="K50" s="4" t="s">
        <v>18</v>
      </c>
      <c r="L50" s="4" t="s">
        <v>165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45609.659803240742</v>
      </c>
      <c r="F51" s="4" t="s">
        <v>21</v>
      </c>
      <c r="G51" s="4"/>
      <c r="H51" s="6">
        <v>19.52</v>
      </c>
      <c r="I51" s="4" t="s">
        <v>0</v>
      </c>
      <c r="J51" s="7">
        <v>10</v>
      </c>
      <c r="K51" s="4" t="s">
        <v>18</v>
      </c>
      <c r="L51" s="4" t="s">
        <v>166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45609.659803240742</v>
      </c>
      <c r="F52" s="4" t="s">
        <v>21</v>
      </c>
      <c r="G52" s="4"/>
      <c r="H52" s="6">
        <v>19.52</v>
      </c>
      <c r="I52" s="4" t="s">
        <v>0</v>
      </c>
      <c r="J52" s="7">
        <v>9</v>
      </c>
      <c r="K52" s="4" t="s">
        <v>18</v>
      </c>
      <c r="L52" s="4" t="s">
        <v>167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45609.660034722219</v>
      </c>
      <c r="F53" s="4" t="s">
        <v>21</v>
      </c>
      <c r="G53" s="4"/>
      <c r="H53" s="6">
        <v>19.52</v>
      </c>
      <c r="I53" s="4" t="s">
        <v>0</v>
      </c>
      <c r="J53" s="7">
        <v>100</v>
      </c>
      <c r="K53" s="4" t="s">
        <v>18</v>
      </c>
      <c r="L53" s="4" t="s">
        <v>168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45609.660034722219</v>
      </c>
      <c r="F54" s="4" t="s">
        <v>21</v>
      </c>
      <c r="G54" s="4"/>
      <c r="H54" s="6">
        <v>19.52</v>
      </c>
      <c r="I54" s="4" t="s">
        <v>0</v>
      </c>
      <c r="J54" s="7">
        <v>155</v>
      </c>
      <c r="K54" s="4" t="s">
        <v>18</v>
      </c>
      <c r="L54" s="4" t="s">
        <v>169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45609.660034722219</v>
      </c>
      <c r="F55" s="4" t="s">
        <v>21</v>
      </c>
      <c r="G55" s="4"/>
      <c r="H55" s="6">
        <v>19.52</v>
      </c>
      <c r="I55" s="4" t="s">
        <v>0</v>
      </c>
      <c r="J55" s="7">
        <v>75</v>
      </c>
      <c r="K55" s="4" t="s">
        <v>18</v>
      </c>
      <c r="L55" s="4" t="s">
        <v>170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45609.660034722219</v>
      </c>
      <c r="F56" s="4" t="s">
        <v>21</v>
      </c>
      <c r="G56" s="4"/>
      <c r="H56" s="6">
        <v>19.52</v>
      </c>
      <c r="I56" s="4" t="s">
        <v>0</v>
      </c>
      <c r="J56" s="7">
        <v>18</v>
      </c>
      <c r="K56" s="4" t="s">
        <v>18</v>
      </c>
      <c r="L56" s="4" t="s">
        <v>171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45609.660034722219</v>
      </c>
      <c r="F57" s="4" t="s">
        <v>21</v>
      </c>
      <c r="G57" s="4"/>
      <c r="H57" s="6">
        <v>19.52</v>
      </c>
      <c r="I57" s="4" t="s">
        <v>0</v>
      </c>
      <c r="J57" s="7">
        <v>6</v>
      </c>
      <c r="K57" s="4" t="s">
        <v>18</v>
      </c>
      <c r="L57" s="4" t="s">
        <v>172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45609.705636574072</v>
      </c>
      <c r="F58" s="4" t="s">
        <v>21</v>
      </c>
      <c r="G58" s="4"/>
      <c r="H58" s="6">
        <v>19.46</v>
      </c>
      <c r="I58" s="4" t="s">
        <v>0</v>
      </c>
      <c r="J58" s="7">
        <v>5</v>
      </c>
      <c r="K58" s="4" t="s">
        <v>18</v>
      </c>
      <c r="L58" s="4" t="s">
        <v>173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45609.72148148148</v>
      </c>
      <c r="F59" s="4" t="s">
        <v>21</v>
      </c>
      <c r="G59" s="4"/>
      <c r="H59" s="6">
        <v>19.46</v>
      </c>
      <c r="I59" s="4" t="s">
        <v>0</v>
      </c>
      <c r="J59" s="7">
        <v>29</v>
      </c>
      <c r="K59" s="4" t="s">
        <v>18</v>
      </c>
      <c r="L59" s="4" t="s">
        <v>174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45609.72216435185</v>
      </c>
      <c r="F60" s="4" t="s">
        <v>21</v>
      </c>
      <c r="G60" s="4"/>
      <c r="H60" s="6">
        <v>19.46</v>
      </c>
      <c r="I60" s="4" t="s">
        <v>0</v>
      </c>
      <c r="J60" s="7">
        <v>31</v>
      </c>
      <c r="K60" s="4" t="s">
        <v>18</v>
      </c>
      <c r="L60" s="4" t="s">
        <v>175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45609.725578703707</v>
      </c>
      <c r="F61" s="4" t="s">
        <v>21</v>
      </c>
      <c r="G61" s="4"/>
      <c r="H61" s="6">
        <v>19.54</v>
      </c>
      <c r="I61" s="4" t="s">
        <v>0</v>
      </c>
      <c r="J61" s="7">
        <v>65</v>
      </c>
      <c r="K61" s="4" t="s">
        <v>18</v>
      </c>
      <c r="L61" s="4" t="s">
        <v>176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45609.729155092595</v>
      </c>
      <c r="F62" s="4" t="s">
        <v>21</v>
      </c>
      <c r="G62" s="4"/>
      <c r="H62" s="6">
        <v>19.54</v>
      </c>
      <c r="I62" s="4" t="s">
        <v>0</v>
      </c>
      <c r="J62" s="7">
        <v>48</v>
      </c>
      <c r="K62" s="4" t="s">
        <v>18</v>
      </c>
      <c r="L62" s="4" t="s">
        <v>177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45610.37877314815</v>
      </c>
      <c r="F63" s="4" t="s">
        <v>21</v>
      </c>
      <c r="G63" s="4"/>
      <c r="H63" s="6">
        <v>19.46</v>
      </c>
      <c r="I63" s="4" t="s">
        <v>0</v>
      </c>
      <c r="J63" s="7">
        <v>458</v>
      </c>
      <c r="K63" s="4" t="s">
        <v>18</v>
      </c>
      <c r="L63" s="4" t="s">
        <v>178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45610.41238425926</v>
      </c>
      <c r="F64" s="4" t="s">
        <v>21</v>
      </c>
      <c r="G64" s="4"/>
      <c r="H64" s="6">
        <v>19.600000000000001</v>
      </c>
      <c r="I64" s="4" t="s">
        <v>0</v>
      </c>
      <c r="J64" s="7">
        <v>487</v>
      </c>
      <c r="K64" s="4" t="s">
        <v>18</v>
      </c>
      <c r="L64" s="4" t="s">
        <v>179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45610.442164351851</v>
      </c>
      <c r="F65" s="4" t="s">
        <v>21</v>
      </c>
      <c r="G65" s="4"/>
      <c r="H65" s="6">
        <v>19.559999999999999</v>
      </c>
      <c r="I65" s="4" t="s">
        <v>0</v>
      </c>
      <c r="J65" s="7">
        <v>70</v>
      </c>
      <c r="K65" s="4" t="s">
        <v>18</v>
      </c>
      <c r="L65" s="4" t="s">
        <v>180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45610.442175925928</v>
      </c>
      <c r="F66" s="4" t="s">
        <v>21</v>
      </c>
      <c r="G66" s="4"/>
      <c r="H66" s="6">
        <v>19.559999999999999</v>
      </c>
      <c r="I66" s="4" t="s">
        <v>0</v>
      </c>
      <c r="J66" s="7">
        <v>5</v>
      </c>
      <c r="K66" s="4" t="s">
        <v>18</v>
      </c>
      <c r="L66" s="4" t="s">
        <v>181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45610.472245370373</v>
      </c>
      <c r="F67" s="4" t="s">
        <v>21</v>
      </c>
      <c r="G67" s="4"/>
      <c r="H67" s="6">
        <v>19.66</v>
      </c>
      <c r="I67" s="4" t="s">
        <v>0</v>
      </c>
      <c r="J67" s="7">
        <v>182</v>
      </c>
      <c r="K67" s="4" t="s">
        <v>18</v>
      </c>
      <c r="L67" s="4" t="s">
        <v>182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45610.508449074077</v>
      </c>
      <c r="F68" s="4" t="s">
        <v>21</v>
      </c>
      <c r="G68" s="4"/>
      <c r="H68" s="6">
        <v>19.8</v>
      </c>
      <c r="I68" s="4" t="s">
        <v>0</v>
      </c>
      <c r="J68" s="7">
        <v>223</v>
      </c>
      <c r="K68" s="4" t="s">
        <v>18</v>
      </c>
      <c r="L68" s="4" t="s">
        <v>183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45610.533541666664</v>
      </c>
      <c r="F69" s="4" t="s">
        <v>21</v>
      </c>
      <c r="G69" s="4"/>
      <c r="H69" s="6">
        <v>19.8</v>
      </c>
      <c r="I69" s="4" t="s">
        <v>0</v>
      </c>
      <c r="J69" s="7">
        <v>3</v>
      </c>
      <c r="K69" s="4" t="s">
        <v>18</v>
      </c>
      <c r="L69" s="4" t="s">
        <v>184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45610.558206018519</v>
      </c>
      <c r="F70" s="4" t="s">
        <v>21</v>
      </c>
      <c r="G70" s="4"/>
      <c r="H70" s="6">
        <v>19.78</v>
      </c>
      <c r="I70" s="4" t="s">
        <v>0</v>
      </c>
      <c r="J70" s="7">
        <v>60</v>
      </c>
      <c r="K70" s="4" t="s">
        <v>18</v>
      </c>
      <c r="L70" s="4" t="s">
        <v>185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45610.558206018519</v>
      </c>
      <c r="F71" s="4" t="s">
        <v>21</v>
      </c>
      <c r="G71" s="4"/>
      <c r="H71" s="6">
        <v>19.78</v>
      </c>
      <c r="I71" s="4" t="s">
        <v>0</v>
      </c>
      <c r="J71" s="7">
        <v>208</v>
      </c>
      <c r="K71" s="4" t="s">
        <v>18</v>
      </c>
      <c r="L71" s="4" t="s">
        <v>186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45610.558206018519</v>
      </c>
      <c r="F72" s="4" t="s">
        <v>21</v>
      </c>
      <c r="G72" s="4"/>
      <c r="H72" s="6">
        <v>19.78</v>
      </c>
      <c r="I72" s="4" t="s">
        <v>0</v>
      </c>
      <c r="J72" s="7">
        <v>183</v>
      </c>
      <c r="K72" s="4" t="s">
        <v>18</v>
      </c>
      <c r="L72" s="4" t="s">
        <v>187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45610.707418981481</v>
      </c>
      <c r="F73" s="4" t="s">
        <v>21</v>
      </c>
      <c r="G73" s="4"/>
      <c r="H73" s="6">
        <v>19.86</v>
      </c>
      <c r="I73" s="4" t="s">
        <v>0</v>
      </c>
      <c r="J73" s="7">
        <v>81</v>
      </c>
      <c r="K73" s="4" t="s">
        <v>18</v>
      </c>
      <c r="L73" s="4" t="s">
        <v>188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45610.707430555558</v>
      </c>
      <c r="F74" s="4" t="s">
        <v>21</v>
      </c>
      <c r="G74" s="4"/>
      <c r="H74" s="6">
        <v>19.86</v>
      </c>
      <c r="I74" s="4" t="s">
        <v>0</v>
      </c>
      <c r="J74" s="7">
        <v>144</v>
      </c>
      <c r="K74" s="4" t="s">
        <v>18</v>
      </c>
      <c r="L74" s="4" t="s">
        <v>189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45610.707442129627</v>
      </c>
      <c r="F75" s="4" t="s">
        <v>21</v>
      </c>
      <c r="G75" s="4"/>
      <c r="H75" s="6">
        <v>19.86</v>
      </c>
      <c r="I75" s="4" t="s">
        <v>0</v>
      </c>
      <c r="J75" s="7">
        <v>53</v>
      </c>
      <c r="K75" s="4" t="s">
        <v>18</v>
      </c>
      <c r="L75" s="4" t="s">
        <v>190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45610.707453703704</v>
      </c>
      <c r="F76" s="4" t="s">
        <v>21</v>
      </c>
      <c r="G76" s="4"/>
      <c r="H76" s="6">
        <v>19.86</v>
      </c>
      <c r="I76" s="4" t="s">
        <v>0</v>
      </c>
      <c r="J76" s="7">
        <v>9</v>
      </c>
      <c r="K76" s="4" t="s">
        <v>18</v>
      </c>
      <c r="L76" s="4" t="s">
        <v>191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45610.707465277781</v>
      </c>
      <c r="F77" s="4" t="s">
        <v>21</v>
      </c>
      <c r="G77" s="4"/>
      <c r="H77" s="6">
        <v>19.86</v>
      </c>
      <c r="I77" s="4" t="s">
        <v>0</v>
      </c>
      <c r="J77" s="7">
        <v>47</v>
      </c>
      <c r="K77" s="4" t="s">
        <v>18</v>
      </c>
      <c r="L77" s="4" t="s">
        <v>192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45610.707476851851</v>
      </c>
      <c r="F78" s="4" t="s">
        <v>21</v>
      </c>
      <c r="G78" s="4"/>
      <c r="H78" s="6">
        <v>19.86</v>
      </c>
      <c r="I78" s="4" t="s">
        <v>0</v>
      </c>
      <c r="J78" s="7">
        <v>20</v>
      </c>
      <c r="K78" s="4" t="s">
        <v>18</v>
      </c>
      <c r="L78" s="4" t="s">
        <v>193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45610.707488425927</v>
      </c>
      <c r="F79" s="4" t="s">
        <v>21</v>
      </c>
      <c r="G79" s="4"/>
      <c r="H79" s="6">
        <v>19.86</v>
      </c>
      <c r="I79" s="4" t="s">
        <v>0</v>
      </c>
      <c r="J79" s="7">
        <v>7</v>
      </c>
      <c r="K79" s="4" t="s">
        <v>18</v>
      </c>
      <c r="L79" s="4" t="s">
        <v>194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45610.70821759259</v>
      </c>
      <c r="F80" s="4" t="s">
        <v>21</v>
      </c>
      <c r="G80" s="4"/>
      <c r="H80" s="6">
        <v>19.82</v>
      </c>
      <c r="I80" s="4" t="s">
        <v>0</v>
      </c>
      <c r="J80" s="7">
        <v>19</v>
      </c>
      <c r="K80" s="4" t="s">
        <v>18</v>
      </c>
      <c r="L80" s="4" t="s">
        <v>195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45610.708229166667</v>
      </c>
      <c r="F81" s="4" t="s">
        <v>21</v>
      </c>
      <c r="G81" s="4"/>
      <c r="H81" s="6">
        <v>19.82</v>
      </c>
      <c r="I81" s="4" t="s">
        <v>0</v>
      </c>
      <c r="J81" s="7">
        <v>36</v>
      </c>
      <c r="K81" s="4" t="s">
        <v>18</v>
      </c>
      <c r="L81" s="4" t="s">
        <v>196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45610.708229166667</v>
      </c>
      <c r="F82" s="4" t="s">
        <v>21</v>
      </c>
      <c r="G82" s="4"/>
      <c r="H82" s="6">
        <v>19.82</v>
      </c>
      <c r="I82" s="4" t="s">
        <v>0</v>
      </c>
      <c r="J82" s="7">
        <v>75</v>
      </c>
      <c r="K82" s="4" t="s">
        <v>18</v>
      </c>
      <c r="L82" s="4" t="s">
        <v>197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45610.708229166667</v>
      </c>
      <c r="F83" s="4" t="s">
        <v>21</v>
      </c>
      <c r="G83" s="4"/>
      <c r="H83" s="6">
        <v>19.82</v>
      </c>
      <c r="I83" s="4" t="s">
        <v>0</v>
      </c>
      <c r="J83" s="7">
        <v>208</v>
      </c>
      <c r="K83" s="4" t="s">
        <v>18</v>
      </c>
      <c r="L83" s="4" t="s">
        <v>198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45610.708229166667</v>
      </c>
      <c r="F84" s="4" t="s">
        <v>21</v>
      </c>
      <c r="G84" s="4"/>
      <c r="H84" s="6">
        <v>19.82</v>
      </c>
      <c r="I84" s="4" t="s">
        <v>0</v>
      </c>
      <c r="J84" s="7">
        <v>162</v>
      </c>
      <c r="K84" s="4" t="s">
        <v>18</v>
      </c>
      <c r="L84" s="4" t="s">
        <v>199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45610.708229166667</v>
      </c>
      <c r="F85" s="4" t="s">
        <v>21</v>
      </c>
      <c r="G85" s="4"/>
      <c r="H85" s="6">
        <v>19.82</v>
      </c>
      <c r="I85" s="4" t="s">
        <v>0</v>
      </c>
      <c r="J85" s="7">
        <v>75</v>
      </c>
      <c r="K85" s="4" t="s">
        <v>18</v>
      </c>
      <c r="L85" s="4" t="s">
        <v>200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45610.708229166667</v>
      </c>
      <c r="F86" s="4" t="s">
        <v>21</v>
      </c>
      <c r="G86" s="4"/>
      <c r="H86" s="6">
        <v>19.82</v>
      </c>
      <c r="I86" s="4" t="s">
        <v>0</v>
      </c>
      <c r="J86" s="7">
        <v>28</v>
      </c>
      <c r="K86" s="4" t="s">
        <v>18</v>
      </c>
      <c r="L86" s="4" t="s">
        <v>201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45610.708240740743</v>
      </c>
      <c r="F87" s="4" t="s">
        <v>21</v>
      </c>
      <c r="G87" s="4"/>
      <c r="H87" s="6">
        <v>19.82</v>
      </c>
      <c r="I87" s="4" t="s">
        <v>0</v>
      </c>
      <c r="J87" s="7">
        <v>13</v>
      </c>
      <c r="K87" s="4" t="s">
        <v>18</v>
      </c>
      <c r="L87" s="4" t="s">
        <v>202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45610.708287037036</v>
      </c>
      <c r="F88" s="4" t="s">
        <v>21</v>
      </c>
      <c r="G88" s="4"/>
      <c r="H88" s="6">
        <v>19.82</v>
      </c>
      <c r="I88" s="4" t="s">
        <v>0</v>
      </c>
      <c r="J88" s="7">
        <v>79</v>
      </c>
      <c r="K88" s="4" t="s">
        <v>18</v>
      </c>
      <c r="L88" s="4" t="s">
        <v>203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45610.717789351853</v>
      </c>
      <c r="F89" s="4" t="s">
        <v>21</v>
      </c>
      <c r="G89" s="4"/>
      <c r="H89" s="6">
        <v>19.82</v>
      </c>
      <c r="I89" s="4" t="s">
        <v>0</v>
      </c>
      <c r="J89" s="7">
        <v>3</v>
      </c>
      <c r="K89" s="4" t="s">
        <v>18</v>
      </c>
      <c r="L89" s="4" t="s">
        <v>204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45610.72146990741</v>
      </c>
      <c r="F90" s="4" t="s">
        <v>21</v>
      </c>
      <c r="G90" s="4"/>
      <c r="H90" s="6">
        <v>19.82</v>
      </c>
      <c r="I90" s="4" t="s">
        <v>0</v>
      </c>
      <c r="J90" s="7">
        <v>10</v>
      </c>
      <c r="K90" s="4" t="s">
        <v>18</v>
      </c>
      <c r="L90" s="4" t="s">
        <v>205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45610.72152777778</v>
      </c>
      <c r="F91" s="4" t="s">
        <v>21</v>
      </c>
      <c r="G91" s="4"/>
      <c r="H91" s="6">
        <v>19.82</v>
      </c>
      <c r="I91" s="4" t="s">
        <v>0</v>
      </c>
      <c r="J91" s="7">
        <v>46</v>
      </c>
      <c r="K91" s="4" t="s">
        <v>18</v>
      </c>
      <c r="L91" s="4" t="s">
        <v>206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45610.725173611114</v>
      </c>
      <c r="F92" s="4" t="s">
        <v>21</v>
      </c>
      <c r="G92" s="4"/>
      <c r="H92" s="6">
        <v>19.82</v>
      </c>
      <c r="I92" s="4" t="s">
        <v>0</v>
      </c>
      <c r="J92" s="7">
        <v>34</v>
      </c>
      <c r="K92" s="4" t="s">
        <v>18</v>
      </c>
      <c r="L92" s="4" t="s">
        <v>207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45610.72550925926</v>
      </c>
      <c r="F93" s="4" t="s">
        <v>21</v>
      </c>
      <c r="G93" s="4"/>
      <c r="H93" s="6">
        <v>19.82</v>
      </c>
      <c r="I93" s="4" t="s">
        <v>0</v>
      </c>
      <c r="J93" s="7">
        <v>2</v>
      </c>
      <c r="K93" s="4" t="s">
        <v>18</v>
      </c>
      <c r="L93" s="4" t="s">
        <v>208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45610.726793981485</v>
      </c>
      <c r="F94" s="4" t="s">
        <v>21</v>
      </c>
      <c r="G94" s="4"/>
      <c r="H94" s="6">
        <v>19.82</v>
      </c>
      <c r="I94" s="4" t="s">
        <v>0</v>
      </c>
      <c r="J94" s="7">
        <v>3</v>
      </c>
      <c r="K94" s="4" t="s">
        <v>18</v>
      </c>
      <c r="L94" s="4" t="s">
        <v>209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45610.728958333333</v>
      </c>
      <c r="F95" s="4" t="s">
        <v>21</v>
      </c>
      <c r="G95" s="4"/>
      <c r="H95" s="6">
        <v>19.82</v>
      </c>
      <c r="I95" s="4" t="s">
        <v>0</v>
      </c>
      <c r="J95" s="7">
        <v>2</v>
      </c>
      <c r="K95" s="4" t="s">
        <v>18</v>
      </c>
      <c r="L95" s="4" t="s">
        <v>210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45610.729120370372</v>
      </c>
      <c r="F96" s="4" t="s">
        <v>21</v>
      </c>
      <c r="G96" s="4"/>
      <c r="H96" s="6">
        <v>19.82</v>
      </c>
      <c r="I96" s="4" t="s">
        <v>0</v>
      </c>
      <c r="J96" s="7">
        <v>6</v>
      </c>
      <c r="K96" s="4" t="s">
        <v>18</v>
      </c>
      <c r="L96" s="4" t="s">
        <v>211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45611.460104166668</v>
      </c>
      <c r="F97" s="4" t="s">
        <v>21</v>
      </c>
      <c r="G97" s="4"/>
      <c r="H97" s="6">
        <v>19.760000000000002</v>
      </c>
      <c r="I97" s="4" t="s">
        <v>0</v>
      </c>
      <c r="J97" s="7">
        <v>336</v>
      </c>
      <c r="K97" s="4" t="s">
        <v>18</v>
      </c>
      <c r="L97" s="4" t="s">
        <v>212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45611.460115740738</v>
      </c>
      <c r="F98" s="4" t="s">
        <v>21</v>
      </c>
      <c r="G98" s="4"/>
      <c r="H98" s="6">
        <v>19.760000000000002</v>
      </c>
      <c r="I98" s="4" t="s">
        <v>0</v>
      </c>
      <c r="J98" s="7">
        <v>91</v>
      </c>
      <c r="K98" s="4" t="s">
        <v>18</v>
      </c>
      <c r="L98" s="4" t="s">
        <v>213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45611.460127314815</v>
      </c>
      <c r="F99" s="4" t="s">
        <v>21</v>
      </c>
      <c r="G99" s="4"/>
      <c r="H99" s="6">
        <v>19.760000000000002</v>
      </c>
      <c r="I99" s="4" t="s">
        <v>0</v>
      </c>
      <c r="J99" s="7">
        <v>87</v>
      </c>
      <c r="K99" s="4" t="s">
        <v>18</v>
      </c>
      <c r="L99" s="4" t="s">
        <v>214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45611.460138888891</v>
      </c>
      <c r="F100" s="4" t="s">
        <v>21</v>
      </c>
      <c r="G100" s="4"/>
      <c r="H100" s="6">
        <v>19.760000000000002</v>
      </c>
      <c r="I100" s="4" t="s">
        <v>0</v>
      </c>
      <c r="J100" s="7">
        <v>146</v>
      </c>
      <c r="K100" s="4" t="s">
        <v>18</v>
      </c>
      <c r="L100" s="4" t="s">
        <v>215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45611.460150462961</v>
      </c>
      <c r="F101" s="4" t="s">
        <v>21</v>
      </c>
      <c r="G101" s="4"/>
      <c r="H101" s="6">
        <v>19.760000000000002</v>
      </c>
      <c r="I101" s="4" t="s">
        <v>0</v>
      </c>
      <c r="J101" s="7">
        <v>159</v>
      </c>
      <c r="K101" s="4" t="s">
        <v>18</v>
      </c>
      <c r="L101" s="4" t="s">
        <v>216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45611.460162037038</v>
      </c>
      <c r="F102" s="4" t="s">
        <v>21</v>
      </c>
      <c r="G102" s="4"/>
      <c r="H102" s="6">
        <v>19.760000000000002</v>
      </c>
      <c r="I102" s="4" t="s">
        <v>0</v>
      </c>
      <c r="J102" s="7">
        <v>96</v>
      </c>
      <c r="K102" s="4" t="s">
        <v>18</v>
      </c>
      <c r="L102" s="4" t="s">
        <v>217</v>
      </c>
    </row>
    <row r="103" spans="1:12" x14ac:dyDescent="0.2">
      <c r="A103" s="7" t="s">
        <v>22</v>
      </c>
      <c r="B103" s="7" t="s">
        <v>20</v>
      </c>
      <c r="C103" s="4" t="s">
        <v>1</v>
      </c>
      <c r="D103" s="4" t="s">
        <v>2</v>
      </c>
      <c r="E103" s="8">
        <v>45611.460173611114</v>
      </c>
      <c r="F103" s="4" t="s">
        <v>21</v>
      </c>
      <c r="G103" s="4"/>
      <c r="H103" s="6">
        <v>19.760000000000002</v>
      </c>
      <c r="I103" s="4" t="s">
        <v>0</v>
      </c>
      <c r="J103" s="7">
        <v>101</v>
      </c>
      <c r="K103" s="4" t="s">
        <v>18</v>
      </c>
      <c r="L103" s="4" t="s">
        <v>218</v>
      </c>
    </row>
    <row r="104" spans="1:12" x14ac:dyDescent="0.2">
      <c r="A104" s="7" t="s">
        <v>22</v>
      </c>
      <c r="B104" s="7" t="s">
        <v>20</v>
      </c>
      <c r="C104" s="4" t="s">
        <v>1</v>
      </c>
      <c r="D104" s="4" t="s">
        <v>2</v>
      </c>
      <c r="E104" s="8">
        <v>45611.460196759261</v>
      </c>
      <c r="F104" s="4" t="s">
        <v>21</v>
      </c>
      <c r="G104" s="4"/>
      <c r="H104" s="6">
        <v>19.760000000000002</v>
      </c>
      <c r="I104" s="4" t="s">
        <v>0</v>
      </c>
      <c r="J104" s="7">
        <v>60</v>
      </c>
      <c r="K104" s="4" t="s">
        <v>18</v>
      </c>
      <c r="L104" s="4" t="s">
        <v>219</v>
      </c>
    </row>
    <row r="105" spans="1:12" x14ac:dyDescent="0.2">
      <c r="A105" s="7" t="s">
        <v>22</v>
      </c>
      <c r="B105" s="7" t="s">
        <v>20</v>
      </c>
      <c r="C105" s="4" t="s">
        <v>1</v>
      </c>
      <c r="D105" s="4" t="s">
        <v>2</v>
      </c>
      <c r="E105" s="8">
        <v>45611.468402777777</v>
      </c>
      <c r="F105" s="4" t="s">
        <v>21</v>
      </c>
      <c r="G105" s="4"/>
      <c r="H105" s="6">
        <v>19.8</v>
      </c>
      <c r="I105" s="4" t="s">
        <v>0</v>
      </c>
      <c r="J105" s="7">
        <v>105</v>
      </c>
      <c r="K105" s="4" t="s">
        <v>18</v>
      </c>
      <c r="L105" s="4" t="s">
        <v>220</v>
      </c>
    </row>
    <row r="106" spans="1:12" x14ac:dyDescent="0.2">
      <c r="A106" s="7" t="s">
        <v>22</v>
      </c>
      <c r="B106" s="7" t="s">
        <v>20</v>
      </c>
      <c r="C106" s="4" t="s">
        <v>1</v>
      </c>
      <c r="D106" s="4" t="s">
        <v>2</v>
      </c>
      <c r="E106" s="8">
        <v>45611.501226851855</v>
      </c>
      <c r="F106" s="4" t="s">
        <v>21</v>
      </c>
      <c r="G106" s="4"/>
      <c r="H106" s="6">
        <v>20.100000000000001</v>
      </c>
      <c r="I106" s="4" t="s">
        <v>0</v>
      </c>
      <c r="J106" s="7">
        <v>136</v>
      </c>
      <c r="K106" s="4" t="s">
        <v>18</v>
      </c>
      <c r="L106" s="4" t="s">
        <v>221</v>
      </c>
    </row>
    <row r="107" spans="1:12" x14ac:dyDescent="0.2">
      <c r="A107" s="7" t="s">
        <v>22</v>
      </c>
      <c r="B107" s="7" t="s">
        <v>20</v>
      </c>
      <c r="C107" s="4" t="s">
        <v>1</v>
      </c>
      <c r="D107" s="4" t="s">
        <v>2</v>
      </c>
      <c r="E107" s="8">
        <v>45611.501238425924</v>
      </c>
      <c r="F107" s="4" t="s">
        <v>21</v>
      </c>
      <c r="G107" s="4"/>
      <c r="H107" s="6">
        <v>20.100000000000001</v>
      </c>
      <c r="I107" s="4" t="s">
        <v>0</v>
      </c>
      <c r="J107" s="7">
        <v>317</v>
      </c>
      <c r="K107" s="4" t="s">
        <v>18</v>
      </c>
      <c r="L107" s="4" t="s">
        <v>222</v>
      </c>
    </row>
    <row r="108" spans="1:12" x14ac:dyDescent="0.2">
      <c r="A108" s="7" t="s">
        <v>22</v>
      </c>
      <c r="B108" s="7" t="s">
        <v>20</v>
      </c>
      <c r="C108" s="4" t="s">
        <v>1</v>
      </c>
      <c r="D108" s="4" t="s">
        <v>2</v>
      </c>
      <c r="E108" s="8">
        <v>45611.593414351853</v>
      </c>
      <c r="F108" s="4" t="s">
        <v>21</v>
      </c>
      <c r="G108" s="4"/>
      <c r="H108" s="6">
        <v>19.899999999999999</v>
      </c>
      <c r="I108" s="4" t="s">
        <v>0</v>
      </c>
      <c r="J108" s="7">
        <v>280</v>
      </c>
      <c r="K108" s="4" t="s">
        <v>18</v>
      </c>
      <c r="L108" s="4" t="s">
        <v>223</v>
      </c>
    </row>
    <row r="109" spans="1:12" x14ac:dyDescent="0.2">
      <c r="A109" s="7" t="s">
        <v>22</v>
      </c>
      <c r="B109" s="7" t="s">
        <v>20</v>
      </c>
      <c r="C109" s="4" t="s">
        <v>1</v>
      </c>
      <c r="D109" s="4" t="s">
        <v>2</v>
      </c>
      <c r="E109" s="8">
        <v>45611.593414351853</v>
      </c>
      <c r="F109" s="4" t="s">
        <v>21</v>
      </c>
      <c r="G109" s="4"/>
      <c r="H109" s="6">
        <v>19.899999999999999</v>
      </c>
      <c r="I109" s="4" t="s">
        <v>0</v>
      </c>
      <c r="J109" s="7">
        <v>34</v>
      </c>
      <c r="K109" s="4" t="s">
        <v>18</v>
      </c>
      <c r="L109" s="4" t="s">
        <v>224</v>
      </c>
    </row>
    <row r="110" spans="1:12" x14ac:dyDescent="0.2">
      <c r="A110" s="7" t="s">
        <v>22</v>
      </c>
      <c r="B110" s="7" t="s">
        <v>20</v>
      </c>
      <c r="C110" s="4" t="s">
        <v>1</v>
      </c>
      <c r="D110" s="4" t="s">
        <v>2</v>
      </c>
      <c r="E110" s="8">
        <v>45611.631111111114</v>
      </c>
      <c r="F110" s="4" t="s">
        <v>21</v>
      </c>
      <c r="G110" s="4"/>
      <c r="H110" s="6">
        <v>19.82</v>
      </c>
      <c r="I110" s="4" t="s">
        <v>0</v>
      </c>
      <c r="J110" s="7">
        <v>12</v>
      </c>
      <c r="K110" s="4" t="s">
        <v>18</v>
      </c>
      <c r="L110" s="4" t="s">
        <v>225</v>
      </c>
    </row>
    <row r="111" spans="1:12" x14ac:dyDescent="0.2">
      <c r="A111" s="7" t="s">
        <v>22</v>
      </c>
      <c r="B111" s="7" t="s">
        <v>20</v>
      </c>
      <c r="C111" s="4" t="s">
        <v>1</v>
      </c>
      <c r="D111" s="4" t="s">
        <v>2</v>
      </c>
      <c r="E111" s="8">
        <v>45611.639710648145</v>
      </c>
      <c r="F111" s="4" t="s">
        <v>21</v>
      </c>
      <c r="G111" s="4"/>
      <c r="H111" s="6">
        <v>19.82</v>
      </c>
      <c r="I111" s="4" t="s">
        <v>0</v>
      </c>
      <c r="J111" s="7">
        <v>256</v>
      </c>
      <c r="K111" s="4" t="s">
        <v>18</v>
      </c>
      <c r="L111" s="4" t="s">
        <v>226</v>
      </c>
    </row>
    <row r="112" spans="1:12" x14ac:dyDescent="0.2">
      <c r="A112" s="7" t="s">
        <v>22</v>
      </c>
      <c r="B112" s="7" t="s">
        <v>20</v>
      </c>
      <c r="C112" s="4" t="s">
        <v>1</v>
      </c>
      <c r="D112" s="4" t="s">
        <v>2</v>
      </c>
      <c r="E112" s="8">
        <v>45611.639710648145</v>
      </c>
      <c r="F112" s="4" t="s">
        <v>21</v>
      </c>
      <c r="G112" s="4"/>
      <c r="H112" s="6">
        <v>19.82</v>
      </c>
      <c r="I112" s="4" t="s">
        <v>0</v>
      </c>
      <c r="J112" s="7">
        <v>31</v>
      </c>
      <c r="K112" s="4" t="s">
        <v>18</v>
      </c>
      <c r="L112" s="4" t="s">
        <v>227</v>
      </c>
    </row>
    <row r="113" spans="1:12" x14ac:dyDescent="0.2">
      <c r="A113" s="7" t="s">
        <v>22</v>
      </c>
      <c r="B113" s="7" t="s">
        <v>20</v>
      </c>
      <c r="C113" s="4" t="s">
        <v>1</v>
      </c>
      <c r="D113" s="4" t="s">
        <v>2</v>
      </c>
      <c r="E113" s="8">
        <v>45611.650509259256</v>
      </c>
      <c r="F113" s="4" t="s">
        <v>21</v>
      </c>
      <c r="G113" s="4"/>
      <c r="H113" s="6">
        <v>19.8</v>
      </c>
      <c r="I113" s="4" t="s">
        <v>0</v>
      </c>
      <c r="J113" s="7">
        <v>36</v>
      </c>
      <c r="K113" s="4" t="s">
        <v>18</v>
      </c>
      <c r="L113" s="4" t="s">
        <v>228</v>
      </c>
    </row>
    <row r="114" spans="1:12" x14ac:dyDescent="0.2">
      <c r="A114" s="7" t="s">
        <v>22</v>
      </c>
      <c r="B114" s="7" t="s">
        <v>20</v>
      </c>
      <c r="C114" s="4" t="s">
        <v>1</v>
      </c>
      <c r="D114" s="4" t="s">
        <v>2</v>
      </c>
      <c r="E114" s="8">
        <v>45611.656215277777</v>
      </c>
      <c r="F114" s="4" t="s">
        <v>21</v>
      </c>
      <c r="G114" s="4"/>
      <c r="H114" s="6">
        <v>19.8</v>
      </c>
      <c r="I114" s="4" t="s">
        <v>0</v>
      </c>
      <c r="J114" s="7">
        <v>34</v>
      </c>
      <c r="K114" s="4" t="s">
        <v>18</v>
      </c>
      <c r="L114" s="4" t="s">
        <v>229</v>
      </c>
    </row>
    <row r="115" spans="1:12" x14ac:dyDescent="0.2">
      <c r="A115" s="7" t="s">
        <v>22</v>
      </c>
      <c r="B115" s="7" t="s">
        <v>20</v>
      </c>
      <c r="C115" s="4" t="s">
        <v>1</v>
      </c>
      <c r="D115" s="4" t="s">
        <v>2</v>
      </c>
      <c r="E115" s="8">
        <v>45611.659490740742</v>
      </c>
      <c r="F115" s="4" t="s">
        <v>21</v>
      </c>
      <c r="G115" s="4"/>
      <c r="H115" s="6">
        <v>19.8</v>
      </c>
      <c r="I115" s="4" t="s">
        <v>0</v>
      </c>
      <c r="J115" s="7">
        <v>35</v>
      </c>
      <c r="K115" s="4" t="s">
        <v>18</v>
      </c>
      <c r="L115" s="4" t="s">
        <v>230</v>
      </c>
    </row>
    <row r="116" spans="1:12" x14ac:dyDescent="0.2">
      <c r="A116" s="7" t="s">
        <v>22</v>
      </c>
      <c r="B116" s="7" t="s">
        <v>20</v>
      </c>
      <c r="C116" s="4" t="s">
        <v>1</v>
      </c>
      <c r="D116" s="4" t="s">
        <v>2</v>
      </c>
      <c r="E116" s="8">
        <v>45611.660208333335</v>
      </c>
      <c r="F116" s="4" t="s">
        <v>21</v>
      </c>
      <c r="G116" s="4"/>
      <c r="H116" s="6">
        <v>19.8</v>
      </c>
      <c r="I116" s="4" t="s">
        <v>0</v>
      </c>
      <c r="J116" s="7">
        <v>33</v>
      </c>
      <c r="K116" s="4" t="s">
        <v>18</v>
      </c>
      <c r="L116" s="4" t="s">
        <v>231</v>
      </c>
    </row>
    <row r="117" spans="1:12" x14ac:dyDescent="0.2">
      <c r="A117" s="7" t="s">
        <v>22</v>
      </c>
      <c r="B117" s="7" t="s">
        <v>20</v>
      </c>
      <c r="C117" s="4" t="s">
        <v>1</v>
      </c>
      <c r="D117" s="4" t="s">
        <v>2</v>
      </c>
      <c r="E117" s="8">
        <v>45611.661944444444</v>
      </c>
      <c r="F117" s="4" t="s">
        <v>21</v>
      </c>
      <c r="G117" s="4"/>
      <c r="H117" s="6">
        <v>19.86</v>
      </c>
      <c r="I117" s="4" t="s">
        <v>0</v>
      </c>
      <c r="J117" s="7">
        <v>89</v>
      </c>
      <c r="K117" s="4" t="s">
        <v>18</v>
      </c>
      <c r="L117" s="4" t="s">
        <v>232</v>
      </c>
    </row>
    <row r="118" spans="1:12" x14ac:dyDescent="0.2">
      <c r="A118" s="7" t="s">
        <v>22</v>
      </c>
      <c r="B118" s="7" t="s">
        <v>20</v>
      </c>
      <c r="C118" s="4" t="s">
        <v>1</v>
      </c>
      <c r="D118" s="4" t="s">
        <v>2</v>
      </c>
      <c r="E118" s="8">
        <v>45611.661956018521</v>
      </c>
      <c r="F118" s="4" t="s">
        <v>21</v>
      </c>
      <c r="G118" s="4"/>
      <c r="H118" s="6">
        <v>19.86</v>
      </c>
      <c r="I118" s="4" t="s">
        <v>0</v>
      </c>
      <c r="J118" s="7">
        <v>154</v>
      </c>
      <c r="K118" s="4" t="s">
        <v>18</v>
      </c>
      <c r="L118" s="4" t="s">
        <v>233</v>
      </c>
    </row>
    <row r="119" spans="1:12" x14ac:dyDescent="0.2">
      <c r="A119" s="7" t="s">
        <v>22</v>
      </c>
      <c r="B119" s="7" t="s">
        <v>20</v>
      </c>
      <c r="C119" s="4" t="s">
        <v>1</v>
      </c>
      <c r="D119" s="4" t="s">
        <v>2</v>
      </c>
      <c r="E119" s="8">
        <v>45611.673148148147</v>
      </c>
      <c r="F119" s="4" t="s">
        <v>21</v>
      </c>
      <c r="G119" s="4"/>
      <c r="H119" s="6">
        <v>19.8</v>
      </c>
      <c r="I119" s="4" t="s">
        <v>0</v>
      </c>
      <c r="J119" s="7">
        <v>27</v>
      </c>
      <c r="K119" s="4" t="s">
        <v>18</v>
      </c>
      <c r="L119" s="4" t="s">
        <v>234</v>
      </c>
    </row>
    <row r="120" spans="1:12" x14ac:dyDescent="0.2">
      <c r="A120" s="7" t="s">
        <v>22</v>
      </c>
      <c r="B120" s="7" t="s">
        <v>20</v>
      </c>
      <c r="C120" s="4" t="s">
        <v>1</v>
      </c>
      <c r="D120" s="4" t="s">
        <v>2</v>
      </c>
      <c r="E120" s="8">
        <v>45611.673159722224</v>
      </c>
      <c r="F120" s="4" t="s">
        <v>21</v>
      </c>
      <c r="G120" s="4"/>
      <c r="H120" s="6">
        <v>19.8</v>
      </c>
      <c r="I120" s="4" t="s">
        <v>0</v>
      </c>
      <c r="J120" s="7">
        <v>50</v>
      </c>
      <c r="K120" s="4" t="s">
        <v>18</v>
      </c>
      <c r="L120" s="4" t="s">
        <v>235</v>
      </c>
    </row>
    <row r="121" spans="1:12" x14ac:dyDescent="0.2">
      <c r="A121" s="7" t="s">
        <v>22</v>
      </c>
      <c r="B121" s="7" t="s">
        <v>20</v>
      </c>
      <c r="C121" s="4" t="s">
        <v>1</v>
      </c>
      <c r="D121" s="4" t="s">
        <v>2</v>
      </c>
      <c r="E121" s="8">
        <v>45611.673171296294</v>
      </c>
      <c r="F121" s="4" t="s">
        <v>21</v>
      </c>
      <c r="G121" s="4"/>
      <c r="H121" s="6">
        <v>19.8</v>
      </c>
      <c r="I121" s="4" t="s">
        <v>0</v>
      </c>
      <c r="J121" s="7">
        <v>99</v>
      </c>
      <c r="K121" s="4" t="s">
        <v>18</v>
      </c>
      <c r="L121" s="4" t="s">
        <v>236</v>
      </c>
    </row>
    <row r="122" spans="1:12" x14ac:dyDescent="0.2">
      <c r="A122" s="7" t="s">
        <v>22</v>
      </c>
      <c r="B122" s="7" t="s">
        <v>20</v>
      </c>
      <c r="C122" s="4" t="s">
        <v>1</v>
      </c>
      <c r="D122" s="4" t="s">
        <v>2</v>
      </c>
      <c r="E122" s="8">
        <v>45611.69599537037</v>
      </c>
      <c r="F122" s="4" t="s">
        <v>21</v>
      </c>
      <c r="G122" s="4"/>
      <c r="H122" s="6">
        <v>19.760000000000002</v>
      </c>
      <c r="I122" s="4" t="s">
        <v>0</v>
      </c>
      <c r="J122" s="7">
        <v>8</v>
      </c>
      <c r="K122" s="4" t="s">
        <v>18</v>
      </c>
      <c r="L122" s="4" t="s">
        <v>237</v>
      </c>
    </row>
    <row r="123" spans="1:12" x14ac:dyDescent="0.2">
      <c r="A123" s="7" t="s">
        <v>22</v>
      </c>
      <c r="B123" s="7" t="s">
        <v>20</v>
      </c>
      <c r="C123" s="4" t="s">
        <v>1</v>
      </c>
      <c r="D123" s="4" t="s">
        <v>2</v>
      </c>
      <c r="E123" s="8">
        <v>45611.697881944441</v>
      </c>
      <c r="F123" s="4" t="s">
        <v>21</v>
      </c>
      <c r="G123" s="4"/>
      <c r="H123" s="6">
        <v>19.82</v>
      </c>
      <c r="I123" s="4" t="s">
        <v>0</v>
      </c>
      <c r="J123" s="7">
        <v>27</v>
      </c>
      <c r="K123" s="4" t="s">
        <v>18</v>
      </c>
      <c r="L123" s="4" t="s">
        <v>238</v>
      </c>
    </row>
    <row r="124" spans="1:12" x14ac:dyDescent="0.2">
      <c r="A124" s="7" t="s">
        <v>22</v>
      </c>
      <c r="B124" s="7" t="s">
        <v>20</v>
      </c>
      <c r="C124" s="4" t="s">
        <v>1</v>
      </c>
      <c r="D124" s="4" t="s">
        <v>2</v>
      </c>
      <c r="E124" s="8">
        <v>45611.697893518518</v>
      </c>
      <c r="F124" s="4" t="s">
        <v>21</v>
      </c>
      <c r="G124" s="4"/>
      <c r="H124" s="6">
        <v>19.82</v>
      </c>
      <c r="I124" s="4" t="s">
        <v>0</v>
      </c>
      <c r="J124" s="7">
        <v>9</v>
      </c>
      <c r="K124" s="4" t="s">
        <v>18</v>
      </c>
      <c r="L124" s="4" t="s">
        <v>239</v>
      </c>
    </row>
    <row r="125" spans="1:12" x14ac:dyDescent="0.2">
      <c r="A125" s="7" t="s">
        <v>22</v>
      </c>
      <c r="B125" s="7" t="s">
        <v>20</v>
      </c>
      <c r="C125" s="4" t="s">
        <v>1</v>
      </c>
      <c r="D125" s="4" t="s">
        <v>2</v>
      </c>
      <c r="E125" s="8">
        <v>45611.697905092595</v>
      </c>
      <c r="F125" s="4" t="s">
        <v>21</v>
      </c>
      <c r="G125" s="4"/>
      <c r="H125" s="6">
        <v>19.82</v>
      </c>
      <c r="I125" s="4" t="s">
        <v>0</v>
      </c>
      <c r="J125" s="7">
        <v>90</v>
      </c>
      <c r="K125" s="4" t="s">
        <v>18</v>
      </c>
      <c r="L125" s="4" t="s">
        <v>240</v>
      </c>
    </row>
    <row r="126" spans="1:12" x14ac:dyDescent="0.2">
      <c r="A126" s="7" t="s">
        <v>22</v>
      </c>
      <c r="B126" s="7" t="s">
        <v>20</v>
      </c>
      <c r="C126" s="4" t="s">
        <v>1</v>
      </c>
      <c r="D126" s="4" t="s">
        <v>2</v>
      </c>
      <c r="E126" s="8">
        <v>45611.697916666664</v>
      </c>
      <c r="F126" s="4" t="s">
        <v>21</v>
      </c>
      <c r="G126" s="4"/>
      <c r="H126" s="6">
        <v>19.82</v>
      </c>
      <c r="I126" s="4" t="s">
        <v>0</v>
      </c>
      <c r="J126" s="7">
        <v>90</v>
      </c>
      <c r="K126" s="4" t="s">
        <v>18</v>
      </c>
      <c r="L126" s="4" t="s">
        <v>241</v>
      </c>
    </row>
    <row r="127" spans="1:12" x14ac:dyDescent="0.2">
      <c r="A127" s="7" t="s">
        <v>22</v>
      </c>
      <c r="B127" s="7" t="s">
        <v>20</v>
      </c>
      <c r="C127" s="4" t="s">
        <v>1</v>
      </c>
      <c r="D127" s="4" t="s">
        <v>2</v>
      </c>
      <c r="E127" s="8">
        <v>45611.70103009259</v>
      </c>
      <c r="F127" s="4" t="s">
        <v>21</v>
      </c>
      <c r="G127" s="4"/>
      <c r="H127" s="6">
        <v>19.96</v>
      </c>
      <c r="I127" s="4" t="s">
        <v>0</v>
      </c>
      <c r="J127" s="7">
        <v>54</v>
      </c>
      <c r="K127" s="4" t="s">
        <v>18</v>
      </c>
      <c r="L127" s="4" t="s">
        <v>242</v>
      </c>
    </row>
    <row r="128" spans="1:12" x14ac:dyDescent="0.2">
      <c r="A128" s="7" t="s">
        <v>22</v>
      </c>
      <c r="B128" s="7" t="s">
        <v>20</v>
      </c>
      <c r="C128" s="4" t="s">
        <v>1</v>
      </c>
      <c r="D128" s="4" t="s">
        <v>2</v>
      </c>
      <c r="E128" s="8">
        <v>45611.701064814813</v>
      </c>
      <c r="F128" s="4" t="s">
        <v>21</v>
      </c>
      <c r="G128" s="4"/>
      <c r="H128" s="6">
        <v>19.96</v>
      </c>
      <c r="I128" s="4" t="s">
        <v>0</v>
      </c>
      <c r="J128" s="7">
        <v>127</v>
      </c>
      <c r="K128" s="4" t="s">
        <v>18</v>
      </c>
      <c r="L128" s="4" t="s">
        <v>243</v>
      </c>
    </row>
    <row r="129" spans="1:12" x14ac:dyDescent="0.2">
      <c r="A129" s="7" t="s">
        <v>22</v>
      </c>
      <c r="B129" s="7" t="s">
        <v>20</v>
      </c>
      <c r="C129" s="4" t="s">
        <v>1</v>
      </c>
      <c r="D129" s="4" t="s">
        <v>2</v>
      </c>
      <c r="E129" s="8">
        <v>45611.704513888886</v>
      </c>
      <c r="F129" s="4" t="s">
        <v>21</v>
      </c>
      <c r="G129" s="4"/>
      <c r="H129" s="6">
        <v>19.96</v>
      </c>
      <c r="I129" s="4" t="s">
        <v>0</v>
      </c>
      <c r="J129" s="7">
        <v>27</v>
      </c>
      <c r="K129" s="4" t="s">
        <v>18</v>
      </c>
      <c r="L129" s="4" t="s">
        <v>244</v>
      </c>
    </row>
    <row r="130" spans="1:12" x14ac:dyDescent="0.2">
      <c r="A130" s="7" t="s">
        <v>22</v>
      </c>
      <c r="B130" s="7" t="s">
        <v>20</v>
      </c>
      <c r="C130" s="4" t="s">
        <v>1</v>
      </c>
      <c r="D130" s="4" t="s">
        <v>2</v>
      </c>
      <c r="E130" s="8">
        <v>45611.704513888886</v>
      </c>
      <c r="F130" s="4" t="s">
        <v>21</v>
      </c>
      <c r="G130" s="4"/>
      <c r="H130" s="6">
        <v>19.96</v>
      </c>
      <c r="I130" s="4" t="s">
        <v>0</v>
      </c>
      <c r="J130" s="7">
        <v>75</v>
      </c>
      <c r="K130" s="4" t="s">
        <v>18</v>
      </c>
      <c r="L130" s="4" t="s">
        <v>245</v>
      </c>
    </row>
    <row r="131" spans="1:12" x14ac:dyDescent="0.2">
      <c r="A131" s="7" t="s">
        <v>22</v>
      </c>
      <c r="B131" s="7" t="s">
        <v>20</v>
      </c>
      <c r="C131" s="4" t="s">
        <v>1</v>
      </c>
      <c r="D131" s="4" t="s">
        <v>2</v>
      </c>
      <c r="E131" s="8">
        <v>45611.704513888886</v>
      </c>
      <c r="F131" s="4" t="s">
        <v>21</v>
      </c>
      <c r="G131" s="4"/>
      <c r="H131" s="6">
        <v>19.96</v>
      </c>
      <c r="I131" s="4" t="s">
        <v>0</v>
      </c>
      <c r="J131" s="7">
        <v>4</v>
      </c>
      <c r="K131" s="4" t="s">
        <v>18</v>
      </c>
      <c r="L131" s="4" t="s">
        <v>246</v>
      </c>
    </row>
    <row r="132" spans="1:12" x14ac:dyDescent="0.2">
      <c r="A132" s="7" t="s">
        <v>22</v>
      </c>
      <c r="B132" s="7" t="s">
        <v>20</v>
      </c>
      <c r="C132" s="4" t="s">
        <v>1</v>
      </c>
      <c r="D132" s="4" t="s">
        <v>2</v>
      </c>
      <c r="E132" s="8">
        <v>45611.704513888886</v>
      </c>
      <c r="F132" s="4" t="s">
        <v>21</v>
      </c>
      <c r="G132" s="4"/>
      <c r="H132" s="6">
        <v>19.96</v>
      </c>
      <c r="I132" s="4" t="s">
        <v>0</v>
      </c>
      <c r="J132" s="7">
        <v>1</v>
      </c>
      <c r="K132" s="4" t="s">
        <v>18</v>
      </c>
      <c r="L132" s="4" t="s">
        <v>247</v>
      </c>
    </row>
    <row r="133" spans="1:12" x14ac:dyDescent="0.2">
      <c r="A133" s="7" t="s">
        <v>22</v>
      </c>
      <c r="B133" s="7" t="s">
        <v>20</v>
      </c>
      <c r="C133" s="4" t="s">
        <v>1</v>
      </c>
      <c r="D133" s="4" t="s">
        <v>2</v>
      </c>
      <c r="E133" s="8">
        <v>45611.704513888886</v>
      </c>
      <c r="F133" s="4" t="s">
        <v>21</v>
      </c>
      <c r="G133" s="4"/>
      <c r="H133" s="6">
        <v>19.96</v>
      </c>
      <c r="I133" s="4" t="s">
        <v>0</v>
      </c>
      <c r="J133" s="7">
        <v>75</v>
      </c>
      <c r="K133" s="4" t="s">
        <v>18</v>
      </c>
      <c r="L133" s="4" t="s">
        <v>248</v>
      </c>
    </row>
    <row r="134" spans="1:12" x14ac:dyDescent="0.2">
      <c r="A134" s="7" t="s">
        <v>22</v>
      </c>
      <c r="B134" s="7" t="s">
        <v>20</v>
      </c>
      <c r="C134" s="4" t="s">
        <v>1</v>
      </c>
      <c r="D134" s="4" t="s">
        <v>2</v>
      </c>
      <c r="E134" s="8">
        <v>45611.704513888886</v>
      </c>
      <c r="F134" s="4" t="s">
        <v>21</v>
      </c>
      <c r="G134" s="4"/>
      <c r="H134" s="6">
        <v>19.96</v>
      </c>
      <c r="I134" s="4" t="s">
        <v>0</v>
      </c>
      <c r="J134" s="7">
        <v>75</v>
      </c>
      <c r="K134" s="4" t="s">
        <v>18</v>
      </c>
      <c r="L134" s="4" t="s">
        <v>249</v>
      </c>
    </row>
    <row r="135" spans="1:12" x14ac:dyDescent="0.2">
      <c r="A135" s="7" t="s">
        <v>22</v>
      </c>
      <c r="B135" s="7" t="s">
        <v>20</v>
      </c>
      <c r="C135" s="4" t="s">
        <v>1</v>
      </c>
      <c r="D135" s="4" t="s">
        <v>2</v>
      </c>
      <c r="E135" s="8">
        <v>45611.712199074071</v>
      </c>
      <c r="F135" s="4" t="s">
        <v>21</v>
      </c>
      <c r="G135" s="4"/>
      <c r="H135" s="6">
        <v>19.98</v>
      </c>
      <c r="I135" s="4" t="s">
        <v>0</v>
      </c>
      <c r="J135" s="7">
        <v>48</v>
      </c>
      <c r="K135" s="4" t="s">
        <v>18</v>
      </c>
      <c r="L135" s="4" t="s">
        <v>250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1"/>
  <sheetViews>
    <sheetView topLeftCell="A28" zoomScale="112" zoomScaleNormal="112" workbookViewId="0">
      <selection activeCell="E62" sqref="E62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124</v>
      </c>
      <c r="L54" s="50"/>
    </row>
    <row r="55" spans="4:12" x14ac:dyDescent="0.2">
      <c r="D55" s="30" t="s">
        <v>125</v>
      </c>
      <c r="E55" s="33">
        <v>14420</v>
      </c>
      <c r="F55" s="32">
        <v>1.8858469137742536E-4</v>
      </c>
      <c r="G55" s="35">
        <v>19.912339861927876</v>
      </c>
      <c r="H55" s="33">
        <f t="shared" ref="H55" si="14">ROUND(E55*G55,2)</f>
        <v>287135.94</v>
      </c>
      <c r="I55" s="24" t="s">
        <v>127</v>
      </c>
      <c r="L55" s="50"/>
    </row>
    <row r="56" spans="4:12" x14ac:dyDescent="0.2">
      <c r="D56" s="30" t="s">
        <v>129</v>
      </c>
      <c r="E56" s="33">
        <v>15952</v>
      </c>
      <c r="F56" s="32">
        <v>2.0862018008687165E-4</v>
      </c>
      <c r="G56" s="35">
        <v>19.784803032221667</v>
      </c>
      <c r="H56" s="33">
        <f t="shared" ref="H56" si="15">ROUND(E56*G56,2)</f>
        <v>315607.18</v>
      </c>
      <c r="I56" s="24" t="s">
        <v>128</v>
      </c>
      <c r="L56" s="50"/>
    </row>
    <row r="57" spans="4:12" x14ac:dyDescent="0.2">
      <c r="E57" s="33"/>
      <c r="F57" s="32"/>
      <c r="G57" s="35"/>
      <c r="H57" s="33"/>
      <c r="I57" s="24"/>
    </row>
    <row r="58" spans="4:12" x14ac:dyDescent="0.2">
      <c r="D58" s="37" t="s">
        <v>39</v>
      </c>
      <c r="E58" s="38">
        <f>SUM(E9:E57)</f>
        <v>655781</v>
      </c>
      <c r="F58" s="39">
        <f>SUM(F9:F57)</f>
        <v>8.5514302565095728E-3</v>
      </c>
      <c r="G58" s="40">
        <f>H58/E58</f>
        <v>20.957812882654419</v>
      </c>
      <c r="H58" s="38">
        <f>SUM(H9:H57)</f>
        <v>13743735.489999998</v>
      </c>
      <c r="I58" s="37"/>
    </row>
    <row r="59" spans="4:12" x14ac:dyDescent="0.2">
      <c r="E59" s="33"/>
      <c r="F59" s="31"/>
      <c r="G59" s="36"/>
      <c r="H59" s="33"/>
    </row>
    <row r="60" spans="4:12" x14ac:dyDescent="0.2">
      <c r="E60" s="33"/>
      <c r="F60" s="31"/>
      <c r="G60" s="36"/>
      <c r="H60" s="33"/>
    </row>
    <row r="61" spans="4:12" x14ac:dyDescent="0.2">
      <c r="E61" s="33"/>
      <c r="F61" s="31"/>
      <c r="G61" s="31"/>
      <c r="H61" s="33"/>
    </row>
    <row r="62" spans="4:12" x14ac:dyDescent="0.2">
      <c r="E62" s="33"/>
      <c r="F62" s="31"/>
      <c r="G62" s="31"/>
      <c r="H62" s="33"/>
    </row>
    <row r="63" spans="4:12" x14ac:dyDescent="0.2">
      <c r="E63" s="33"/>
      <c r="F63" s="31"/>
      <c r="G63" s="31"/>
    </row>
    <row r="64" spans="4:12" x14ac:dyDescent="0.2">
      <c r="E64" s="33"/>
      <c r="F64" s="31"/>
      <c r="G64" s="31"/>
    </row>
    <row r="65" spans="5:7" x14ac:dyDescent="0.2">
      <c r="E65" s="33"/>
      <c r="F65" s="31"/>
      <c r="G65" s="31"/>
    </row>
    <row r="66" spans="5:7" x14ac:dyDescent="0.2">
      <c r="E66" s="33"/>
      <c r="F66" s="31"/>
      <c r="G66" s="31"/>
    </row>
    <row r="67" spans="5:7" x14ac:dyDescent="0.2">
      <c r="E67" s="34"/>
      <c r="F67" s="31"/>
      <c r="G67" s="31"/>
    </row>
    <row r="68" spans="5:7" x14ac:dyDescent="0.2">
      <c r="E68" s="34"/>
      <c r="F68" s="31"/>
      <c r="G68" s="31"/>
    </row>
    <row r="69" spans="5:7" x14ac:dyDescent="0.2">
      <c r="F69" s="31"/>
      <c r="G69" s="31"/>
    </row>
    <row r="70" spans="5:7" x14ac:dyDescent="0.2">
      <c r="F70" s="31"/>
      <c r="G70" s="31"/>
    </row>
    <row r="71" spans="5:7" x14ac:dyDescent="0.2">
      <c r="F71" s="31"/>
      <c r="G71" s="31"/>
    </row>
    <row r="72" spans="5:7" x14ac:dyDescent="0.2">
      <c r="F72" s="31"/>
      <c r="G72" s="31"/>
    </row>
    <row r="73" spans="5:7" x14ac:dyDescent="0.2">
      <c r="F73" s="31"/>
      <c r="G73" s="31"/>
    </row>
    <row r="74" spans="5:7" x14ac:dyDescent="0.2">
      <c r="F74" s="31"/>
      <c r="G74" s="31"/>
    </row>
    <row r="75" spans="5:7" x14ac:dyDescent="0.2">
      <c r="F75" s="31"/>
      <c r="G75" s="31"/>
    </row>
    <row r="76" spans="5:7" x14ac:dyDescent="0.2">
      <c r="F76" s="31"/>
      <c r="G76" s="31"/>
    </row>
    <row r="77" spans="5:7" x14ac:dyDescent="0.2">
      <c r="F77" s="31"/>
      <c r="G77" s="31"/>
    </row>
    <row r="78" spans="5:7" x14ac:dyDescent="0.2">
      <c r="F78" s="31"/>
      <c r="G78" s="31"/>
    </row>
    <row r="79" spans="5:7" x14ac:dyDescent="0.2">
      <c r="F79" s="31"/>
      <c r="G79" s="31"/>
    </row>
    <row r="80" spans="5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F384" s="31"/>
      <c r="G384" s="31"/>
    </row>
    <row r="385" spans="6:7" x14ac:dyDescent="0.2">
      <c r="F385" s="31"/>
      <c r="G385" s="31"/>
    </row>
    <row r="386" spans="6:7" x14ac:dyDescent="0.2">
      <c r="F386" s="31"/>
      <c r="G386" s="31"/>
    </row>
    <row r="387" spans="6:7" x14ac:dyDescent="0.2">
      <c r="F387" s="31"/>
      <c r="G387" s="31"/>
    </row>
    <row r="388" spans="6:7" x14ac:dyDescent="0.2">
      <c r="G388" s="31"/>
    </row>
    <row r="389" spans="6:7" x14ac:dyDescent="0.2">
      <c r="G389" s="31"/>
    </row>
    <row r="390" spans="6:7" x14ac:dyDescent="0.2">
      <c r="G390" s="31"/>
    </row>
    <row r="391" spans="6:7" x14ac:dyDescent="0.2">
      <c r="G391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2024-11-15T16:58:15Z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